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Кровля\выложить снова\"/>
    </mc:Choice>
  </mc:AlternateContent>
  <xr:revisionPtr revIDLastSave="0" documentId="13_ncr:1_{F3F0A86D-7C33-4833-9ABC-EC3B10464899}" xr6:coauthVersionLast="45" xr6:coauthVersionMax="45" xr10:uidLastSave="{00000000-0000-0000-0000-000000000000}"/>
  <bookViews>
    <workbookView xWindow="-120" yWindow="-120" windowWidth="29040" windowHeight="15990" xr2:uid="{B3EAF6DA-6B8B-4607-AD13-BF27AE002C95}"/>
  </bookViews>
  <sheets>
    <sheet name="Форма КП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3" i="1" l="1"/>
  <c r="I112" i="1"/>
  <c r="I111" i="1"/>
  <c r="I110" i="1"/>
  <c r="J109" i="1"/>
  <c r="J105" i="1"/>
  <c r="J104" i="1"/>
  <c r="I103" i="1"/>
  <c r="I102" i="1"/>
  <c r="I101" i="1"/>
  <c r="I100" i="1"/>
  <c r="I99" i="1"/>
  <c r="J98" i="1"/>
  <c r="I97" i="1" l="1"/>
  <c r="I93" i="1"/>
  <c r="I94" i="1"/>
  <c r="I95" i="1"/>
  <c r="I96" i="1"/>
  <c r="I92" i="1"/>
  <c r="I91" i="1"/>
  <c r="J90" i="1"/>
  <c r="I88" i="1"/>
  <c r="J87" i="1"/>
  <c r="I86" i="1"/>
  <c r="I85" i="1"/>
  <c r="I84" i="1"/>
  <c r="J83" i="1"/>
  <c r="J82" i="1"/>
  <c r="I82" i="1"/>
  <c r="I81" i="1"/>
  <c r="J80" i="1"/>
  <c r="I54" i="1"/>
  <c r="I53" i="1"/>
  <c r="I52" i="1"/>
  <c r="I51" i="1"/>
  <c r="I50" i="1"/>
  <c r="J49" i="1"/>
  <c r="I48" i="1"/>
  <c r="I47" i="1"/>
  <c r="I46" i="1"/>
  <c r="I45" i="1"/>
  <c r="J44" i="1"/>
  <c r="I43" i="1"/>
  <c r="I42" i="1"/>
  <c r="J41" i="1"/>
  <c r="I40" i="1"/>
  <c r="I39" i="1"/>
  <c r="J38" i="1"/>
  <c r="I37" i="1"/>
  <c r="J36" i="1"/>
  <c r="I21" i="1"/>
  <c r="J14" i="1"/>
  <c r="I68" i="1" l="1"/>
  <c r="I61" i="1"/>
  <c r="J20" i="1" l="1"/>
  <c r="J17" i="1"/>
  <c r="I18" i="1"/>
  <c r="I19" i="1"/>
  <c r="I16" i="1"/>
  <c r="I76" i="1" l="1"/>
  <c r="I64" i="1"/>
  <c r="I116" i="1" l="1"/>
  <c r="I115" i="1"/>
  <c r="J114" i="1"/>
  <c r="I108" i="1"/>
  <c r="I107" i="1"/>
  <c r="I106" i="1"/>
  <c r="I78" i="1"/>
  <c r="J77" i="1"/>
  <c r="I75" i="1"/>
  <c r="J74" i="1"/>
  <c r="I73" i="1"/>
  <c r="I72" i="1"/>
  <c r="I71" i="1"/>
  <c r="J70" i="1"/>
  <c r="I67" i="1"/>
  <c r="J65" i="1"/>
  <c r="I63" i="1"/>
  <c r="J62" i="1"/>
  <c r="J59" i="1"/>
  <c r="I58" i="1"/>
  <c r="I57" i="1"/>
  <c r="J56" i="1"/>
  <c r="I35" i="1"/>
  <c r="J34" i="1"/>
  <c r="I33" i="1"/>
  <c r="I32" i="1"/>
  <c r="J31" i="1"/>
  <c r="I30" i="1"/>
  <c r="I29" i="1"/>
  <c r="J28" i="1"/>
  <c r="I27" i="1"/>
  <c r="J26" i="1"/>
  <c r="I25" i="1"/>
  <c r="I24" i="1"/>
  <c r="J12" i="1"/>
  <c r="I22" i="1"/>
  <c r="J79" i="1" l="1"/>
  <c r="I79" i="1"/>
  <c r="I60" i="1"/>
  <c r="I15" i="1"/>
  <c r="J23" i="1"/>
  <c r="J117" i="1" s="1"/>
  <c r="I66" i="1"/>
  <c r="I13" i="1"/>
  <c r="I117" i="1" l="1"/>
  <c r="I118" i="1" l="1"/>
  <c r="I119" i="1" l="1"/>
</calcChain>
</file>

<file path=xl/sharedStrings.xml><?xml version="1.0" encoding="utf-8"?>
<sst xmlns="http://schemas.openxmlformats.org/spreadsheetml/2006/main" count="257" uniqueCount="129">
  <si>
    <t>№ п/п</t>
  </si>
  <si>
    <t>Наименование видов работ, конструктивных элементов и материалов</t>
  </si>
  <si>
    <t>Ед.              изм.</t>
  </si>
  <si>
    <t>Норма расхода материала     на единицу         изм. работ</t>
  </si>
  <si>
    <t>по производственной норме</t>
  </si>
  <si>
    <t>ДДУ</t>
  </si>
  <si>
    <t>2.1</t>
  </si>
  <si>
    <t>м3</t>
  </si>
  <si>
    <t>2.2</t>
  </si>
  <si>
    <t>2.3</t>
  </si>
  <si>
    <t>м2</t>
  </si>
  <si>
    <t>2.4</t>
  </si>
  <si>
    <t>шт</t>
  </si>
  <si>
    <t>кг</t>
  </si>
  <si>
    <t>4.1</t>
  </si>
  <si>
    <t>8</t>
  </si>
  <si>
    <t>Стоимость за единицу, 
руб</t>
  </si>
  <si>
    <t>Общая стоимость материалов, 
руб.</t>
  </si>
  <si>
    <t>Общая стоимость работы, 
руб.</t>
  </si>
  <si>
    <t>Примечания</t>
  </si>
  <si>
    <t>Итого:</t>
  </si>
  <si>
    <t>ВСЕГО:</t>
  </si>
  <si>
    <t>в том числе НДС</t>
  </si>
  <si>
    <t>1.1</t>
  </si>
  <si>
    <t>1.2</t>
  </si>
  <si>
    <t>1.3</t>
  </si>
  <si>
    <t>1.4</t>
  </si>
  <si>
    <t>1.5</t>
  </si>
  <si>
    <t>7</t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</si>
  <si>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</t>
    </r>
    <r>
      <rPr>
        <b/>
        <sz val="10"/>
        <rFont val="Times New Roman"/>
        <family val="1"/>
        <charset val="204"/>
      </rPr>
      <t>(Шифр ДОУ-325-П, стадия "П")</t>
    </r>
  </si>
  <si>
    <t>Кровля - основная КР-1+КР-2 кровля над лифтовым и вентшахтами</t>
  </si>
  <si>
    <t>Грунтование  бетонной плиты покрытия и всех примыканий к вертикальным поверхностям (L=620мм)</t>
  </si>
  <si>
    <t>Праймер Petromast 30</t>
  </si>
  <si>
    <t>Устройство оклеечной пароизоляции завести на все примыкания к вертикальным поверхностям (L= 620мм)</t>
  </si>
  <si>
    <t>Бикроэласт ХПП</t>
  </si>
  <si>
    <t>Газ пропан</t>
  </si>
  <si>
    <t>Устройство утепления кровли из жесткой минеральной ваты  МВП (плотностью 160 кг/м3) толщиной 200мм (с укладкой двух слоев МВП толщиной по 100мм и 100мм в разбежку)</t>
  </si>
  <si>
    <t>Минеральная вата Техноруф Н Проф t=100 мм (нижний слой)</t>
  </si>
  <si>
    <t>Минеральная вата Техноруф В Проф, t=100 мм (верхний слой)</t>
  </si>
  <si>
    <t>Устройство молниезащиты сеткой  из арматуры Ø 8мм А1 с шагом 6000х6000мм, узлы на сварке</t>
  </si>
  <si>
    <t>арматура Ø 8мм А1</t>
  </si>
  <si>
    <t>Электроды</t>
  </si>
  <si>
    <t>л</t>
  </si>
  <si>
    <t>Устройство наплавляемого слоя кровли  из  Унифлекс Н ЭПП 4,0 (вместо рубероида РПП-300)</t>
  </si>
  <si>
    <t>Унифлекс Н ЭПП 4,0 (нижний слой)</t>
  </si>
  <si>
    <t xml:space="preserve">Устройство слоя из керамзита с устройством разуклонки, h=40-260 мм </t>
  </si>
  <si>
    <t>Керамзитовый гравий, фр. 10-20 мм,М200</t>
  </si>
  <si>
    <t>1.6</t>
  </si>
  <si>
    <t>1.7</t>
  </si>
  <si>
    <t>Устройство стяжки из раствора толщиной 50мм, армированной сеткой 5Вр1 с ячейкой  150х150мм</t>
  </si>
  <si>
    <t>Раствор М100</t>
  </si>
  <si>
    <t>сетка Ø5мм Вр1, яч. 150х150 мм</t>
  </si>
  <si>
    <t>1.8</t>
  </si>
  <si>
    <t>Устройство стяжки с уклоном из раствора толщиной 50мм - 150мм, армированной сеткой 5Вр1 с ячейкой  150х150мм</t>
  </si>
  <si>
    <t>1.9</t>
  </si>
  <si>
    <t>Устройство  бортика из раствора цементно-песчаного М100</t>
  </si>
  <si>
    <t>1.10</t>
  </si>
  <si>
    <t>Грунтование поверхности стяжки и  бортика из бетона</t>
  </si>
  <si>
    <t>1.11</t>
  </si>
  <si>
    <t>Устройство кровли из наплавляемого рулонного материала (нижний слой), с заведением на выкружку 150мм</t>
  </si>
  <si>
    <t>Унифлекс ВЕНТ ЭПВ 3,0 (нижний слой)</t>
  </si>
  <si>
    <t>1.12</t>
  </si>
  <si>
    <t>Устройство кровли плоской из наплавляемого рулонного материала (верхний слой), с заведением на выкружку 150мм</t>
  </si>
  <si>
    <t>Техноэласт  ПЛАМЯ СТОП ЭКП (верхний слой)</t>
  </si>
  <si>
    <t>Установка аэраторов на кровле с герметизацией и устройством дополнительного слоя из наплавляемого рулонного материала</t>
  </si>
  <si>
    <t>Аэратор</t>
  </si>
  <si>
    <t xml:space="preserve">Герметик кровельный 310 мм </t>
  </si>
  <si>
    <t>1.13</t>
  </si>
  <si>
    <t>Устройство примыканий вокруг труб  для прохода инженерных систем (электрика, слаботочка) (1 м2 - 1 труба)</t>
  </si>
  <si>
    <t>Мастика гидроизоляционная (швы)</t>
  </si>
  <si>
    <t>1.14</t>
  </si>
  <si>
    <t>Устройство примыканий наплавляемой   кровли к парапету.</t>
  </si>
  <si>
    <t xml:space="preserve">Устройство примыканий наплавляемой рулонной кровли к парапету (шириной 350мм)  по выкружке </t>
  </si>
  <si>
    <t>Устройство примыканий наплавляемой рулонной кровли к парапету L=0,7м (нижний слой)</t>
  </si>
  <si>
    <t>Устройство примыканий наплавляемой рулонной кровли к парапету L=0,9м (верхний слой )</t>
  </si>
  <si>
    <t xml:space="preserve">Устройство окрытия парапета кровли из стального оцинкованного листа толщиной 0,55мм  </t>
  </si>
  <si>
    <t>Костыль металлический из полосы 40х4 с основанием с шагом 500мм</t>
  </si>
  <si>
    <t>Стальной оцинкованный лист  толщиной 0,55 мм</t>
  </si>
  <si>
    <t xml:space="preserve">Анкерные болты и саморезы для крепления костылей и стального оц. листа </t>
  </si>
  <si>
    <t>Устройство примыканий наплавляемой кровли к вентшахтам</t>
  </si>
  <si>
    <t xml:space="preserve"> 3.2</t>
  </si>
  <si>
    <t>Устройство примыканий наплавляемой рулонной кровли к вентшахтам по бортику   (шириной 350мм) по периметру вентшахт</t>
  </si>
  <si>
    <t xml:space="preserve"> 3.3</t>
  </si>
  <si>
    <t>Устройство примыканий наплавляемой рулонной кровли к вентшахтам, L=0,55 м (нижний слой)</t>
  </si>
  <si>
    <t xml:space="preserve"> 3.4</t>
  </si>
  <si>
    <t>Устройство примыканий наплавляемой рулонной кровли к вентшахтам, L=0,75мм (верхний слой)</t>
  </si>
  <si>
    <t xml:space="preserve"> 3.5</t>
  </si>
  <si>
    <t>Установка отливов  из оцинкованной стали 0,55м  по верху кирпичной кладки вентшахт</t>
  </si>
  <si>
    <t>Оцинкованный лист 0,55мм</t>
  </si>
  <si>
    <t>Дюбель-гвоздь или саморезы</t>
  </si>
  <si>
    <t xml:space="preserve"> 3.6</t>
  </si>
  <si>
    <t>Установка защитной сетки проволочной тканой с квадратными ячейками 2.5 ГОСТ 6613-86  по верху вентшахт</t>
  </si>
  <si>
    <t xml:space="preserve">сетки проволочная тканая с квадратными ячейками 2.5 ГОСТ 6613-86 </t>
  </si>
  <si>
    <t xml:space="preserve">Уголок 63х5 </t>
  </si>
  <si>
    <t xml:space="preserve"> 3.7</t>
  </si>
  <si>
    <t>Установка зонта вытяжного вентиляционного  по верху вентшахт</t>
  </si>
  <si>
    <t xml:space="preserve">зонт вытяжной вентиляционный (готовое изделие) </t>
  </si>
  <si>
    <t>Устройство водосточной воронки с электроподогревом. (Внутренний водосток)</t>
  </si>
  <si>
    <t xml:space="preserve">Устройство водосточной воронки с установкой патрубка, зажимного хомута, уплотнителя ПРП, минваты. </t>
  </si>
  <si>
    <t>Кровельная  воронка с электроподогревом</t>
  </si>
  <si>
    <t>Патрубок</t>
  </si>
  <si>
    <t>Зажимной хомут</t>
  </si>
  <si>
    <t>Прижимной фланец</t>
  </si>
  <si>
    <t>Гернитовый шнур ПРП-60 ГОСТ 19177-81 для герметизации стыков</t>
  </si>
  <si>
    <t>Деревянный антисептированный брусок</t>
  </si>
  <si>
    <t>Минеральная вата</t>
  </si>
  <si>
    <t>мп</t>
  </si>
  <si>
    <t xml:space="preserve"> 4.2</t>
  </si>
  <si>
    <t>Устройство кровли  вокруг водоприемной воронки (1 м2 - 1 воронка)</t>
  </si>
  <si>
    <t xml:space="preserve">Сверление отверстий в монолитной стене  парапета   для прокладки  лотков наружного водостока с кровли  </t>
  </si>
  <si>
    <t>Устройство лотков (слив) на кровле в монолитных стенах  парапета из оцинкованной стали</t>
  </si>
  <si>
    <t xml:space="preserve">Полиуретановый герметик </t>
  </si>
  <si>
    <t>Скапер из оцинкованной стали толщииной 0,7мм длиной 500 мм</t>
  </si>
  <si>
    <t xml:space="preserve">Саморез для крепления 5,5х35 с полусферической головкой </t>
  </si>
  <si>
    <t xml:space="preserve">Устройство наружного водостока с кровли  </t>
  </si>
  <si>
    <t>Труба водосточная, d=216 мм,2000мм</t>
  </si>
  <si>
    <t xml:space="preserve">Охват с креплением l=500 мм, d=216 мм </t>
  </si>
  <si>
    <t>Воронка для трубы водосточной , d=216 мм</t>
  </si>
  <si>
    <t>Колено нижнее сливное, d=216 мм</t>
  </si>
  <si>
    <t xml:space="preserve">Устройство тротуарной плитки 300х300х30 </t>
  </si>
  <si>
    <t>Геотекстиль 300г/м2</t>
  </si>
  <si>
    <t>Тротуарная плитка 300х300х30</t>
  </si>
  <si>
    <t>КОММЕРЧЕСКОЕ ПРЕДЛОЖЕНИЕ №1</t>
  </si>
  <si>
    <t>Объект:"Детское образовательное учреждение на 325 мест с бассейном"по адресу: Ленинградская область,Всеволожский муниципальный район,Бугровскоесельское поселение,поселок Бугры, массив Центральноеземельный участок с кадастровым номером 47:07:0713003:915</t>
  </si>
  <si>
    <t>Комплекс работ по устройству кровли</t>
  </si>
  <si>
    <t>Шифр ДОУ-325-П ,стадия "П"</t>
  </si>
  <si>
    <t>Наименование организации, участника тендера</t>
  </si>
  <si>
    <t>Подпись и печать руководителя организации</t>
  </si>
  <si>
    <t>Дата подачи.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</si>
</sst>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3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2" borderId="0" xfId="2" applyFont="1" applyFill="1" applyAlignment="1">
      <alignment vertical="center"/>
    </xf>
    <xf numFmtId="164" fontId="6" fillId="2" borderId="0" xfId="2" applyNumberFormat="1" applyFont="1" applyFill="1" applyAlignment="1">
      <alignment vertical="center"/>
    </xf>
    <xf numFmtId="0" fontId="10" fillId="3" borderId="8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 wrapText="1"/>
    </xf>
    <xf numFmtId="164" fontId="12" fillId="2" borderId="2" xfId="1" applyNumberFormat="1" applyFont="1" applyFill="1" applyBorder="1" applyAlignment="1">
      <alignment horizontal="center" vertical="center" wrapText="1"/>
    </xf>
    <xf numFmtId="164" fontId="12" fillId="2" borderId="2" xfId="1" applyNumberFormat="1" applyFont="1" applyFill="1" applyBorder="1" applyAlignment="1" applyProtection="1">
      <alignment horizontal="center" vertical="center"/>
      <protection locked="0"/>
    </xf>
    <xf numFmtId="164" fontId="13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164" fontId="12" fillId="2" borderId="2" xfId="2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right" vertical="center" wrapText="1"/>
    </xf>
    <xf numFmtId="0" fontId="3" fillId="3" borderId="8" xfId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49" fontId="3" fillId="0" borderId="2" xfId="1" applyNumberFormat="1" applyFont="1" applyBorder="1" applyAlignment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2" applyFont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2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vertical="center"/>
    </xf>
    <xf numFmtId="0" fontId="11" fillId="0" borderId="0" xfId="2" applyFont="1" applyAlignment="1">
      <alignment vertical="center"/>
    </xf>
    <xf numFmtId="0" fontId="6" fillId="2" borderId="0" xfId="2" applyFont="1" applyFill="1" applyBorder="1" applyAlignment="1">
      <alignment vertical="center"/>
    </xf>
    <xf numFmtId="164" fontId="10" fillId="2" borderId="1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1" fillId="2" borderId="17" xfId="1" applyNumberFormat="1" applyFont="1" applyFill="1" applyBorder="1" applyAlignment="1">
      <alignment horizontal="center" vertical="center" wrapText="1"/>
    </xf>
    <xf numFmtId="49" fontId="15" fillId="2" borderId="2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right" vertical="center" wrapText="1"/>
    </xf>
    <xf numFmtId="2" fontId="3" fillId="2" borderId="2" xfId="2" applyNumberFormat="1" applyFont="1" applyFill="1" applyBorder="1" applyAlignment="1">
      <alignment horizontal="right" vertical="center" wrapText="1"/>
    </xf>
    <xf numFmtId="2" fontId="3" fillId="0" borderId="2" xfId="2" applyNumberFormat="1" applyFont="1" applyBorder="1" applyAlignment="1">
      <alignment horizontal="right" vertical="center"/>
    </xf>
    <xf numFmtId="0" fontId="11" fillId="3" borderId="2" xfId="2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49" fontId="15" fillId="3" borderId="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right" vertical="center" wrapText="1"/>
    </xf>
    <xf numFmtId="2" fontId="3" fillId="3" borderId="2" xfId="2" applyNumberFormat="1" applyFont="1" applyFill="1" applyBorder="1" applyAlignment="1">
      <alignment horizontal="right" vertical="center" wrapText="1"/>
    </xf>
    <xf numFmtId="2" fontId="3" fillId="3" borderId="2" xfId="2" applyNumberFormat="1" applyFont="1" applyFill="1" applyBorder="1" applyAlignment="1">
      <alignment horizontal="right" vertical="center"/>
    </xf>
    <xf numFmtId="2" fontId="16" fillId="3" borderId="2" xfId="2" applyNumberFormat="1" applyFont="1" applyFill="1" applyBorder="1" applyAlignment="1">
      <alignment horizontal="right" vertical="center"/>
    </xf>
    <xf numFmtId="4" fontId="11" fillId="0" borderId="0" xfId="2" applyNumberFormat="1" applyFont="1" applyAlignment="1" applyProtection="1">
      <alignment vertical="center"/>
      <protection locked="0"/>
    </xf>
    <xf numFmtId="4" fontId="11" fillId="3" borderId="2" xfId="2" applyNumberFormat="1" applyFont="1" applyFill="1" applyBorder="1" applyAlignment="1" applyProtection="1">
      <alignment horizontal="center" vertical="center"/>
      <protection locked="0"/>
    </xf>
    <xf numFmtId="4" fontId="11" fillId="2" borderId="2" xfId="2" applyNumberFormat="1" applyFont="1" applyFill="1" applyBorder="1" applyAlignment="1" applyProtection="1">
      <alignment horizontal="center" vertical="center"/>
      <protection locked="0"/>
    </xf>
    <xf numFmtId="4" fontId="11" fillId="0" borderId="2" xfId="2" applyNumberFormat="1" applyFont="1" applyBorder="1" applyAlignment="1">
      <alignment vertical="center"/>
    </xf>
    <xf numFmtId="4" fontId="11" fillId="3" borderId="2" xfId="2" applyNumberFormat="1" applyFont="1" applyFill="1" applyBorder="1" applyAlignment="1">
      <alignment vertical="center"/>
    </xf>
    <xf numFmtId="4" fontId="11" fillId="0" borderId="0" xfId="2" applyNumberFormat="1" applyFont="1" applyAlignment="1">
      <alignment vertical="center"/>
    </xf>
    <xf numFmtId="0" fontId="18" fillId="0" borderId="0" xfId="0" applyFont="1"/>
    <xf numFmtId="4" fontId="18" fillId="0" borderId="0" xfId="0" applyNumberFormat="1" applyFont="1"/>
    <xf numFmtId="0" fontId="19" fillId="0" borderId="0" xfId="2" applyFont="1"/>
    <xf numFmtId="0" fontId="18" fillId="0" borderId="2" xfId="0" applyFont="1" applyBorder="1"/>
    <xf numFmtId="0" fontId="18" fillId="3" borderId="2" xfId="0" applyFont="1" applyFill="1" applyBorder="1"/>
    <xf numFmtId="2" fontId="18" fillId="0" borderId="0" xfId="0" applyNumberFormat="1" applyFont="1"/>
    <xf numFmtId="164" fontId="18" fillId="0" borderId="0" xfId="0" applyNumberFormat="1" applyFont="1"/>
    <xf numFmtId="2" fontId="20" fillId="3" borderId="2" xfId="0" applyNumberFormat="1" applyFont="1" applyFill="1" applyBorder="1" applyAlignment="1">
      <alignment horizontal="center"/>
    </xf>
    <xf numFmtId="49" fontId="3" fillId="5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2" fontId="6" fillId="5" borderId="2" xfId="1" applyNumberFormat="1" applyFont="1" applyFill="1" applyBorder="1" applyAlignment="1" applyProtection="1">
      <alignment horizontal="center" vertical="center"/>
      <protection locked="0"/>
    </xf>
    <xf numFmtId="4" fontId="11" fillId="5" borderId="2" xfId="2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vertical="center"/>
    </xf>
    <xf numFmtId="49" fontId="3" fillId="2" borderId="8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right" vertical="center" wrapText="1"/>
    </xf>
    <xf numFmtId="49" fontId="12" fillId="0" borderId="13" xfId="1" applyNumberFormat="1" applyFont="1" applyBorder="1" applyAlignment="1">
      <alignment horizontal="center" vertical="center"/>
    </xf>
    <xf numFmtId="4" fontId="9" fillId="3" borderId="2" xfId="2" applyNumberFormat="1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1" fillId="2" borderId="14" xfId="1" applyNumberFormat="1" applyFont="1" applyFill="1" applyBorder="1" applyAlignment="1">
      <alignment horizontal="center" vertical="center" wrapText="1"/>
    </xf>
    <xf numFmtId="4" fontId="9" fillId="3" borderId="8" xfId="2" applyNumberFormat="1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14" fillId="4" borderId="8" xfId="2" applyNumberFormat="1" applyFont="1" applyFill="1" applyBorder="1" applyAlignment="1">
      <alignment horizontal="center" vertical="center"/>
    </xf>
    <xf numFmtId="4" fontId="14" fillId="4" borderId="7" xfId="2" applyNumberFormat="1" applyFont="1" applyFill="1" applyBorder="1" applyAlignment="1">
      <alignment horizontal="center" vertical="center"/>
    </xf>
    <xf numFmtId="4" fontId="9" fillId="0" borderId="10" xfId="2" applyNumberFormat="1" applyFont="1" applyBorder="1" applyAlignment="1" applyProtection="1">
      <alignment horizontal="center" vertical="center" wrapText="1"/>
      <protection locked="0"/>
    </xf>
    <xf numFmtId="4" fontId="9" fillId="0" borderId="13" xfId="2" applyNumberFormat="1" applyFont="1" applyBorder="1" applyAlignment="1" applyProtection="1">
      <alignment horizontal="center" vertical="center" wrapText="1"/>
      <protection locked="0"/>
    </xf>
    <xf numFmtId="4" fontId="9" fillId="0" borderId="15" xfId="2" applyNumberFormat="1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16" xfId="2" applyFont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>
      <alignment horizontal="left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2" borderId="16" xfId="2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left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11" fillId="0" borderId="2" xfId="2" applyNumberFormat="1" applyFont="1" applyBorder="1" applyAlignment="1" applyProtection="1">
      <alignment horizontal="center" vertical="center"/>
      <protection locked="0"/>
    </xf>
    <xf numFmtId="4" fontId="11" fillId="5" borderId="2" xfId="2" applyNumberFormat="1" applyFont="1" applyFill="1" applyBorder="1" applyAlignment="1" applyProtection="1">
      <protection locked="0"/>
    </xf>
    <xf numFmtId="4" fontId="11" fillId="0" borderId="2" xfId="2" applyNumberFormat="1" applyFont="1" applyBorder="1" applyAlignment="1">
      <alignment horizontal="center" vertical="center"/>
    </xf>
    <xf numFmtId="4" fontId="11" fillId="3" borderId="2" xfId="2" applyNumberFormat="1" applyFont="1" applyFill="1" applyBorder="1" applyAlignment="1">
      <alignment horizontal="center" vertical="center"/>
    </xf>
    <xf numFmtId="4" fontId="11" fillId="2" borderId="2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1" applyNumberFormat="1" applyFont="1" applyFill="1" applyAlignment="1">
      <alignment horizontal="right" vertical="center"/>
    </xf>
    <xf numFmtId="49" fontId="3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8" fillId="0" borderId="0" xfId="0" applyFont="1" applyFill="1"/>
  </cellXfs>
  <cellStyles count="4">
    <cellStyle name="Обычный" xfId="0" builtinId="0"/>
    <cellStyle name="Обычный 2" xfId="2" xr:uid="{4C5EF263-A3AA-404F-B9C9-DD30136CDC8B}"/>
    <cellStyle name="Обычный 2 2" xfId="3" xr:uid="{F2D59658-B592-4546-B159-B32071259E35}"/>
    <cellStyle name="Обычный 4" xfId="1" xr:uid="{44F6BF7E-1B38-4876-A7F1-9CADEE69D3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9134-E441-419C-A046-5D9E3979D6B6}">
  <sheetPr>
    <pageSetUpPr fitToPage="1"/>
  </sheetPr>
  <dimension ref="A1:O134"/>
  <sheetViews>
    <sheetView tabSelected="1" topLeftCell="A67" zoomScaleNormal="100" workbookViewId="0">
      <selection activeCell="I137" sqref="I137"/>
    </sheetView>
  </sheetViews>
  <sheetFormatPr defaultRowHeight="15" x14ac:dyDescent="0.25"/>
  <cols>
    <col min="1" max="1" width="9.140625" style="68"/>
    <col min="2" max="2" width="73.85546875" style="68" customWidth="1"/>
    <col min="3" max="3" width="9.140625" style="68"/>
    <col min="4" max="5" width="0" style="68" hidden="1" customWidth="1"/>
    <col min="6" max="6" width="19.28515625" style="68" customWidth="1"/>
    <col min="7" max="7" width="23.28515625" style="68" customWidth="1"/>
    <col min="8" max="8" width="13.85546875" style="67" customWidth="1"/>
    <col min="9" max="9" width="14.140625" style="41" customWidth="1"/>
    <col min="10" max="10" width="14" style="41" customWidth="1"/>
    <col min="11" max="11" width="23.7109375" style="41" hidden="1" customWidth="1"/>
    <col min="12" max="16384" width="9.140625" style="68"/>
  </cols>
  <sheetData>
    <row r="1" spans="1:11" ht="15.75" x14ac:dyDescent="0.25">
      <c r="A1" s="3"/>
      <c r="B1" s="1"/>
      <c r="C1" s="4"/>
      <c r="D1" s="2"/>
      <c r="E1" s="2"/>
      <c r="F1" s="2"/>
      <c r="H1" s="62"/>
      <c r="I1" s="34"/>
      <c r="J1" s="34"/>
      <c r="K1" s="34"/>
    </row>
    <row r="2" spans="1:11" ht="15.75" x14ac:dyDescent="0.25">
      <c r="A2" s="3" t="s">
        <v>126</v>
      </c>
      <c r="B2" s="1"/>
      <c r="C2" s="4"/>
      <c r="D2" s="2"/>
      <c r="E2" s="2"/>
      <c r="F2" s="2"/>
      <c r="H2" s="69"/>
      <c r="I2" s="68"/>
      <c r="J2" s="68"/>
      <c r="K2" s="68"/>
    </row>
    <row r="3" spans="1:11" ht="28.5" customHeight="1" x14ac:dyDescent="0.25">
      <c r="A3" s="5"/>
      <c r="B3" s="121" t="s">
        <v>122</v>
      </c>
      <c r="C3" s="121"/>
      <c r="D3" s="121"/>
      <c r="E3" s="121"/>
      <c r="F3" s="121"/>
      <c r="G3" s="121"/>
      <c r="H3" s="121"/>
      <c r="I3" s="121"/>
      <c r="J3" s="34"/>
      <c r="K3" s="34"/>
    </row>
    <row r="4" spans="1:11" ht="28.5" customHeight="1" x14ac:dyDescent="0.25">
      <c r="A4" s="5"/>
      <c r="B4" s="121" t="s">
        <v>124</v>
      </c>
      <c r="C4" s="121"/>
      <c r="D4" s="121"/>
      <c r="E4" s="121"/>
      <c r="F4" s="121"/>
      <c r="G4" s="121"/>
      <c r="H4" s="121"/>
      <c r="I4" s="121"/>
      <c r="J4" s="34"/>
      <c r="K4" s="34"/>
    </row>
    <row r="5" spans="1:11" ht="45" customHeight="1" x14ac:dyDescent="0.3">
      <c r="A5" s="122" t="s">
        <v>123</v>
      </c>
      <c r="B5" s="122"/>
      <c r="C5" s="122"/>
      <c r="D5" s="122"/>
      <c r="E5" s="122"/>
      <c r="F5" s="122"/>
      <c r="G5" s="122"/>
      <c r="H5" s="122"/>
      <c r="I5" s="122"/>
      <c r="J5" s="122"/>
      <c r="K5" s="70"/>
    </row>
    <row r="6" spans="1:11" ht="15.75" x14ac:dyDescent="0.25">
      <c r="A6" s="6"/>
      <c r="B6" s="6" t="s">
        <v>125</v>
      </c>
      <c r="C6" s="6"/>
      <c r="D6" s="6"/>
      <c r="E6" s="6"/>
      <c r="F6" s="6"/>
      <c r="H6" s="69"/>
      <c r="I6" s="68"/>
      <c r="J6" s="68"/>
      <c r="K6" s="68"/>
    </row>
    <row r="7" spans="1:11" ht="10.5" customHeight="1" thickBot="1" x14ac:dyDescent="0.3">
      <c r="A7" s="111"/>
      <c r="B7" s="111"/>
      <c r="C7" s="7"/>
      <c r="D7" s="42"/>
      <c r="E7" s="42"/>
      <c r="F7" s="8"/>
      <c r="H7" s="69"/>
      <c r="I7" s="68"/>
      <c r="J7" s="68"/>
      <c r="K7" s="68"/>
    </row>
    <row r="8" spans="1:11" ht="87.75" customHeight="1" x14ac:dyDescent="0.25">
      <c r="A8" s="112" t="s">
        <v>0</v>
      </c>
      <c r="B8" s="115" t="s">
        <v>1</v>
      </c>
      <c r="C8" s="118" t="s">
        <v>2</v>
      </c>
      <c r="D8" s="107"/>
      <c r="E8" s="105"/>
      <c r="F8" s="43" t="s">
        <v>3</v>
      </c>
      <c r="G8" s="91" t="s">
        <v>29</v>
      </c>
      <c r="H8" s="97" t="s">
        <v>16</v>
      </c>
      <c r="I8" s="100" t="s">
        <v>17</v>
      </c>
      <c r="J8" s="100" t="s">
        <v>18</v>
      </c>
      <c r="K8" s="88" t="s">
        <v>19</v>
      </c>
    </row>
    <row r="9" spans="1:11" ht="15" customHeight="1" x14ac:dyDescent="0.25">
      <c r="A9" s="113"/>
      <c r="B9" s="116"/>
      <c r="C9" s="119"/>
      <c r="D9" s="108"/>
      <c r="E9" s="106"/>
      <c r="F9" s="109" t="s">
        <v>4</v>
      </c>
      <c r="G9" s="92"/>
      <c r="H9" s="98"/>
      <c r="I9" s="101"/>
      <c r="J9" s="101"/>
      <c r="K9" s="89"/>
    </row>
    <row r="10" spans="1:11" ht="24" customHeight="1" thickBot="1" x14ac:dyDescent="0.3">
      <c r="A10" s="114"/>
      <c r="B10" s="117"/>
      <c r="C10" s="120"/>
      <c r="D10" s="44"/>
      <c r="E10" s="45"/>
      <c r="F10" s="110"/>
      <c r="G10" s="46" t="s">
        <v>5</v>
      </c>
      <c r="H10" s="99"/>
      <c r="I10" s="102"/>
      <c r="J10" s="102"/>
      <c r="K10" s="90"/>
    </row>
    <row r="11" spans="1:11" ht="15.75" x14ac:dyDescent="0.25">
      <c r="A11" s="9"/>
      <c r="B11" s="103" t="s">
        <v>30</v>
      </c>
      <c r="C11" s="104"/>
      <c r="D11" s="104"/>
      <c r="E11" s="104"/>
      <c r="F11" s="104"/>
      <c r="G11" s="10"/>
      <c r="H11" s="63"/>
      <c r="I11" s="53"/>
      <c r="J11" s="53"/>
      <c r="K11" s="53"/>
    </row>
    <row r="12" spans="1:11" ht="31.5" x14ac:dyDescent="0.25">
      <c r="A12" s="76" t="s">
        <v>23</v>
      </c>
      <c r="B12" s="77" t="s">
        <v>31</v>
      </c>
      <c r="C12" s="78" t="s">
        <v>10</v>
      </c>
      <c r="D12" s="79"/>
      <c r="E12" s="79"/>
      <c r="F12" s="80"/>
      <c r="G12" s="81">
        <v>2173.9</v>
      </c>
      <c r="H12" s="82">
        <v>0</v>
      </c>
      <c r="I12" s="124"/>
      <c r="J12" s="82">
        <f>G12*H12</f>
        <v>0</v>
      </c>
      <c r="K12" s="83"/>
    </row>
    <row r="13" spans="1:11" x14ac:dyDescent="0.25">
      <c r="A13" s="11"/>
      <c r="B13" s="18" t="s">
        <v>32</v>
      </c>
      <c r="C13" s="19" t="s">
        <v>42</v>
      </c>
      <c r="D13" s="19"/>
      <c r="E13" s="19"/>
      <c r="F13" s="15">
        <v>0.35</v>
      </c>
      <c r="G13" s="21">
        <v>760.87</v>
      </c>
      <c r="H13" s="64">
        <v>0</v>
      </c>
      <c r="I13" s="125">
        <f>G13*H13</f>
        <v>0</v>
      </c>
      <c r="J13" s="123"/>
      <c r="K13" s="37"/>
    </row>
    <row r="14" spans="1:11" ht="31.5" x14ac:dyDescent="0.25">
      <c r="A14" s="76" t="s">
        <v>24</v>
      </c>
      <c r="B14" s="77" t="s">
        <v>33</v>
      </c>
      <c r="C14" s="78" t="s">
        <v>10</v>
      </c>
      <c r="D14" s="79"/>
      <c r="E14" s="79"/>
      <c r="F14" s="80"/>
      <c r="G14" s="81">
        <v>2173.9</v>
      </c>
      <c r="H14" s="82">
        <v>0</v>
      </c>
      <c r="I14" s="124"/>
      <c r="J14" s="82">
        <f>G14*H14</f>
        <v>0</v>
      </c>
      <c r="K14" s="83"/>
    </row>
    <row r="15" spans="1:11" x14ac:dyDescent="0.25">
      <c r="A15" s="11"/>
      <c r="B15" s="24" t="s">
        <v>34</v>
      </c>
      <c r="C15" s="19" t="s">
        <v>10</v>
      </c>
      <c r="D15" s="17"/>
      <c r="E15" s="17"/>
      <c r="F15" s="15">
        <v>1.1000000000000001</v>
      </c>
      <c r="G15" s="21">
        <v>2391.29</v>
      </c>
      <c r="H15" s="64">
        <v>0</v>
      </c>
      <c r="I15" s="125">
        <f t="shared" ref="I15:I60" si="0">G15*H15</f>
        <v>0</v>
      </c>
      <c r="J15" s="123"/>
      <c r="K15" s="37"/>
    </row>
    <row r="16" spans="1:11" ht="15.75" x14ac:dyDescent="0.25">
      <c r="A16" s="11"/>
      <c r="B16" s="18" t="s">
        <v>35</v>
      </c>
      <c r="C16" s="19" t="s">
        <v>42</v>
      </c>
      <c r="D16" s="22"/>
      <c r="E16" s="22"/>
      <c r="F16" s="23">
        <v>0.8</v>
      </c>
      <c r="G16" s="21">
        <v>1739.12</v>
      </c>
      <c r="H16" s="64">
        <v>0</v>
      </c>
      <c r="I16" s="125">
        <f t="shared" ref="I16" si="1">G16*H16</f>
        <v>0</v>
      </c>
      <c r="J16" s="123"/>
      <c r="K16" s="37"/>
    </row>
    <row r="17" spans="1:11" ht="47.25" x14ac:dyDescent="0.25">
      <c r="A17" s="76" t="s">
        <v>25</v>
      </c>
      <c r="B17" s="77" t="s">
        <v>36</v>
      </c>
      <c r="C17" s="78" t="s">
        <v>10</v>
      </c>
      <c r="D17" s="79"/>
      <c r="E17" s="79"/>
      <c r="F17" s="80"/>
      <c r="G17" s="81">
        <v>1905.48</v>
      </c>
      <c r="H17" s="82">
        <v>0</v>
      </c>
      <c r="I17" s="124"/>
      <c r="J17" s="82">
        <f>G17*H17</f>
        <v>0</v>
      </c>
      <c r="K17" s="83"/>
    </row>
    <row r="18" spans="1:11" x14ac:dyDescent="0.25">
      <c r="A18" s="11"/>
      <c r="B18" s="24" t="s">
        <v>37</v>
      </c>
      <c r="C18" s="19" t="s">
        <v>7</v>
      </c>
      <c r="D18" s="19"/>
      <c r="E18" s="19"/>
      <c r="F18" s="15">
        <v>0.10299999999999999</v>
      </c>
      <c r="G18" s="21">
        <v>196.26</v>
      </c>
      <c r="H18" s="64">
        <v>0</v>
      </c>
      <c r="I18" s="125">
        <f t="shared" si="0"/>
        <v>0</v>
      </c>
      <c r="J18" s="123"/>
      <c r="K18" s="37"/>
    </row>
    <row r="19" spans="1:11" x14ac:dyDescent="0.25">
      <c r="A19" s="11"/>
      <c r="B19" s="24" t="s">
        <v>38</v>
      </c>
      <c r="C19" s="19" t="s">
        <v>7</v>
      </c>
      <c r="D19" s="25"/>
      <c r="E19" s="15"/>
      <c r="F19" s="15">
        <v>0.10299999999999999</v>
      </c>
      <c r="G19" s="21">
        <v>196.26</v>
      </c>
      <c r="H19" s="64">
        <v>0</v>
      </c>
      <c r="I19" s="125">
        <f t="shared" si="0"/>
        <v>0</v>
      </c>
      <c r="J19" s="123"/>
      <c r="K19" s="37"/>
    </row>
    <row r="20" spans="1:11" ht="35.25" customHeight="1" x14ac:dyDescent="0.25">
      <c r="A20" s="76" t="s">
        <v>26</v>
      </c>
      <c r="B20" s="77" t="s">
        <v>39</v>
      </c>
      <c r="C20" s="78" t="s">
        <v>10</v>
      </c>
      <c r="D20" s="79"/>
      <c r="E20" s="79"/>
      <c r="F20" s="80"/>
      <c r="G20" s="81">
        <v>1905.48</v>
      </c>
      <c r="H20" s="82">
        <v>0</v>
      </c>
      <c r="I20" s="124"/>
      <c r="J20" s="82">
        <f>G20*H20</f>
        <v>0</v>
      </c>
      <c r="K20" s="83"/>
    </row>
    <row r="21" spans="1:11" ht="35.25" customHeight="1" x14ac:dyDescent="0.25">
      <c r="A21" s="11"/>
      <c r="B21" s="24" t="s">
        <v>40</v>
      </c>
      <c r="C21" s="13" t="s">
        <v>13</v>
      </c>
      <c r="D21" s="14"/>
      <c r="E21" s="14"/>
      <c r="F21" s="15">
        <v>0.17699999999999999</v>
      </c>
      <c r="G21" s="16">
        <v>336.738</v>
      </c>
      <c r="H21" s="64">
        <v>0</v>
      </c>
      <c r="I21" s="125">
        <f t="shared" ref="I21" si="2">G21*H21</f>
        <v>0</v>
      </c>
      <c r="J21" s="123"/>
      <c r="K21" s="35"/>
    </row>
    <row r="22" spans="1:11" x14ac:dyDescent="0.25">
      <c r="A22" s="11"/>
      <c r="B22" s="24" t="s">
        <v>41</v>
      </c>
      <c r="C22" s="13" t="s">
        <v>13</v>
      </c>
      <c r="D22" s="14"/>
      <c r="E22" s="14"/>
      <c r="F22" s="15">
        <v>3.5000000000000003E-2</v>
      </c>
      <c r="G22" s="16">
        <v>66.691999999999993</v>
      </c>
      <c r="H22" s="64">
        <v>0</v>
      </c>
      <c r="I22" s="125">
        <f t="shared" si="0"/>
        <v>0</v>
      </c>
      <c r="J22" s="123"/>
      <c r="K22" s="35"/>
    </row>
    <row r="23" spans="1:11" ht="31.5" x14ac:dyDescent="0.25">
      <c r="A23" s="76" t="s">
        <v>27</v>
      </c>
      <c r="B23" s="77" t="s">
        <v>43</v>
      </c>
      <c r="C23" s="78" t="s">
        <v>10</v>
      </c>
      <c r="D23" s="79"/>
      <c r="E23" s="79"/>
      <c r="F23" s="80"/>
      <c r="G23" s="81">
        <v>1905.48</v>
      </c>
      <c r="H23" s="82">
        <v>0</v>
      </c>
      <c r="I23" s="124"/>
      <c r="J23" s="82">
        <f t="shared" ref="J23:J59" si="3">G23*H23</f>
        <v>0</v>
      </c>
      <c r="K23" s="83"/>
    </row>
    <row r="24" spans="1:11" x14ac:dyDescent="0.25">
      <c r="A24" s="11"/>
      <c r="B24" s="12" t="s">
        <v>44</v>
      </c>
      <c r="C24" s="19" t="s">
        <v>10</v>
      </c>
      <c r="D24" s="25"/>
      <c r="E24" s="15"/>
      <c r="F24" s="20">
        <v>1.1599999999999999</v>
      </c>
      <c r="G24" s="16">
        <v>2210.36</v>
      </c>
      <c r="H24" s="64">
        <v>0</v>
      </c>
      <c r="I24" s="125">
        <f t="shared" si="0"/>
        <v>0</v>
      </c>
      <c r="J24" s="123"/>
      <c r="K24" s="37"/>
    </row>
    <row r="25" spans="1:11" x14ac:dyDescent="0.25">
      <c r="A25" s="11"/>
      <c r="B25" s="12" t="s">
        <v>35</v>
      </c>
      <c r="C25" s="19" t="s">
        <v>42</v>
      </c>
      <c r="D25" s="25"/>
      <c r="E25" s="15"/>
      <c r="F25" s="20">
        <v>0.8</v>
      </c>
      <c r="G25" s="16">
        <v>1524.386</v>
      </c>
      <c r="H25" s="64">
        <v>0</v>
      </c>
      <c r="I25" s="125">
        <f t="shared" si="0"/>
        <v>0</v>
      </c>
      <c r="J25" s="123"/>
      <c r="K25" s="37"/>
    </row>
    <row r="26" spans="1:11" ht="31.5" x14ac:dyDescent="0.25">
      <c r="A26" s="76" t="s">
        <v>47</v>
      </c>
      <c r="B26" s="77" t="s">
        <v>45</v>
      </c>
      <c r="C26" s="78" t="s">
        <v>10</v>
      </c>
      <c r="D26" s="79"/>
      <c r="E26" s="79"/>
      <c r="F26" s="80"/>
      <c r="G26" s="81">
        <v>1872.78</v>
      </c>
      <c r="H26" s="82"/>
      <c r="I26" s="82"/>
      <c r="J26" s="82">
        <f t="shared" si="3"/>
        <v>0</v>
      </c>
      <c r="K26" s="83"/>
    </row>
    <row r="27" spans="1:11" x14ac:dyDescent="0.25">
      <c r="A27" s="11"/>
      <c r="B27" s="26" t="s">
        <v>46</v>
      </c>
      <c r="C27" s="19" t="s">
        <v>7</v>
      </c>
      <c r="D27" s="25"/>
      <c r="E27" s="15"/>
      <c r="F27" s="15">
        <v>0.18</v>
      </c>
      <c r="G27" s="21">
        <v>337.1</v>
      </c>
      <c r="H27" s="64">
        <v>0</v>
      </c>
      <c r="I27" s="125">
        <f t="shared" si="0"/>
        <v>0</v>
      </c>
      <c r="J27" s="123"/>
      <c r="K27" s="39"/>
    </row>
    <row r="28" spans="1:11" ht="31.5" x14ac:dyDescent="0.25">
      <c r="A28" s="76" t="s">
        <v>48</v>
      </c>
      <c r="B28" s="77" t="s">
        <v>49</v>
      </c>
      <c r="C28" s="78" t="s">
        <v>10</v>
      </c>
      <c r="D28" s="79"/>
      <c r="E28" s="79"/>
      <c r="F28" s="80"/>
      <c r="G28" s="81">
        <v>1905.48</v>
      </c>
      <c r="H28" s="82">
        <v>0</v>
      </c>
      <c r="I28" s="82"/>
      <c r="J28" s="82">
        <f t="shared" si="3"/>
        <v>0</v>
      </c>
      <c r="K28" s="83"/>
    </row>
    <row r="29" spans="1:11" x14ac:dyDescent="0.25">
      <c r="A29" s="11"/>
      <c r="B29" s="26" t="s">
        <v>50</v>
      </c>
      <c r="C29" s="19" t="s">
        <v>7</v>
      </c>
      <c r="D29" s="25"/>
      <c r="E29" s="15"/>
      <c r="F29" s="15">
        <v>5.0999999999999997E-2</v>
      </c>
      <c r="G29" s="21">
        <v>96.7</v>
      </c>
      <c r="H29" s="64">
        <v>0</v>
      </c>
      <c r="I29" s="125">
        <f t="shared" si="0"/>
        <v>0</v>
      </c>
      <c r="J29" s="123"/>
      <c r="K29" s="37"/>
    </row>
    <row r="30" spans="1:11" x14ac:dyDescent="0.25">
      <c r="A30" s="11"/>
      <c r="B30" s="26" t="s">
        <v>51</v>
      </c>
      <c r="C30" s="19" t="s">
        <v>10</v>
      </c>
      <c r="D30" s="25"/>
      <c r="E30" s="15"/>
      <c r="F30" s="15">
        <v>1.02</v>
      </c>
      <c r="G30" s="21">
        <v>1943.59</v>
      </c>
      <c r="H30" s="64">
        <v>0</v>
      </c>
      <c r="I30" s="125">
        <f t="shared" si="0"/>
        <v>0</v>
      </c>
      <c r="J30" s="123"/>
      <c r="K30" s="37"/>
    </row>
    <row r="31" spans="1:11" ht="31.5" x14ac:dyDescent="0.25">
      <c r="A31" s="76" t="s">
        <v>52</v>
      </c>
      <c r="B31" s="77" t="s">
        <v>53</v>
      </c>
      <c r="C31" s="78" t="s">
        <v>10</v>
      </c>
      <c r="D31" s="79"/>
      <c r="E31" s="79"/>
      <c r="F31" s="80"/>
      <c r="G31" s="81">
        <v>32.700000000000003</v>
      </c>
      <c r="H31" s="82"/>
      <c r="I31" s="82"/>
      <c r="J31" s="82">
        <f t="shared" si="3"/>
        <v>0</v>
      </c>
      <c r="K31" s="83"/>
    </row>
    <row r="32" spans="1:11" x14ac:dyDescent="0.25">
      <c r="A32" s="11"/>
      <c r="B32" s="26" t="s">
        <v>50</v>
      </c>
      <c r="C32" s="19" t="s">
        <v>7</v>
      </c>
      <c r="D32" s="25"/>
      <c r="E32" s="15"/>
      <c r="F32" s="15">
        <v>0.1</v>
      </c>
      <c r="G32" s="16">
        <v>3.27</v>
      </c>
      <c r="H32" s="64">
        <v>0</v>
      </c>
      <c r="I32" s="125">
        <f t="shared" si="0"/>
        <v>0</v>
      </c>
      <c r="J32" s="123"/>
      <c r="K32" s="37"/>
    </row>
    <row r="33" spans="1:11" x14ac:dyDescent="0.25">
      <c r="A33" s="11"/>
      <c r="B33" s="26" t="s">
        <v>51</v>
      </c>
      <c r="C33" s="19" t="s">
        <v>10</v>
      </c>
      <c r="D33" s="25"/>
      <c r="E33" s="15"/>
      <c r="F33" s="15">
        <v>1.02</v>
      </c>
      <c r="G33" s="21">
        <v>33.35</v>
      </c>
      <c r="H33" s="64">
        <v>0</v>
      </c>
      <c r="I33" s="125">
        <f t="shared" si="0"/>
        <v>0</v>
      </c>
      <c r="J33" s="123"/>
      <c r="K33" s="40"/>
    </row>
    <row r="34" spans="1:11" ht="15.75" x14ac:dyDescent="0.25">
      <c r="A34" s="76" t="s">
        <v>54</v>
      </c>
      <c r="B34" s="77" t="s">
        <v>55</v>
      </c>
      <c r="C34" s="78" t="s">
        <v>10</v>
      </c>
      <c r="D34" s="79"/>
      <c r="E34" s="79"/>
      <c r="F34" s="80"/>
      <c r="G34" s="81">
        <v>64.94</v>
      </c>
      <c r="H34" s="82">
        <v>0</v>
      </c>
      <c r="I34" s="82"/>
      <c r="J34" s="82">
        <f t="shared" si="3"/>
        <v>0</v>
      </c>
      <c r="K34" s="83"/>
    </row>
    <row r="35" spans="1:11" ht="15.75" x14ac:dyDescent="0.25">
      <c r="A35" s="11"/>
      <c r="B35" s="26" t="s">
        <v>50</v>
      </c>
      <c r="C35" s="19" t="s">
        <v>7</v>
      </c>
      <c r="D35" s="23"/>
      <c r="E35" s="23"/>
      <c r="F35" s="15">
        <v>0.15</v>
      </c>
      <c r="G35" s="21">
        <v>9.94</v>
      </c>
      <c r="H35" s="64">
        <v>0</v>
      </c>
      <c r="I35" s="125">
        <f t="shared" si="0"/>
        <v>0</v>
      </c>
      <c r="J35" s="123"/>
      <c r="K35" s="40"/>
    </row>
    <row r="36" spans="1:11" ht="15.75" x14ac:dyDescent="0.25">
      <c r="A36" s="76" t="s">
        <v>56</v>
      </c>
      <c r="B36" s="77" t="s">
        <v>57</v>
      </c>
      <c r="C36" s="78" t="s">
        <v>10</v>
      </c>
      <c r="D36" s="79"/>
      <c r="E36" s="79"/>
      <c r="F36" s="80"/>
      <c r="G36" s="81">
        <v>1970.42</v>
      </c>
      <c r="H36" s="82">
        <v>0</v>
      </c>
      <c r="I36" s="82"/>
      <c r="J36" s="82">
        <f t="shared" ref="J36" si="4">G36*H36</f>
        <v>0</v>
      </c>
      <c r="K36" s="83"/>
    </row>
    <row r="37" spans="1:11" ht="15.75" x14ac:dyDescent="0.25">
      <c r="A37" s="11"/>
      <c r="B37" s="26" t="s">
        <v>32</v>
      </c>
      <c r="C37" s="19" t="s">
        <v>42</v>
      </c>
      <c r="D37" s="23"/>
      <c r="E37" s="23"/>
      <c r="F37" s="15">
        <v>1.4</v>
      </c>
      <c r="G37" s="21">
        <v>2758.59</v>
      </c>
      <c r="H37" s="64">
        <v>0</v>
      </c>
      <c r="I37" s="125">
        <f t="shared" ref="I37" si="5">G37*H37</f>
        <v>0</v>
      </c>
      <c r="J37" s="123"/>
      <c r="K37" s="40"/>
    </row>
    <row r="38" spans="1:11" ht="31.5" x14ac:dyDescent="0.25">
      <c r="A38" s="76" t="s">
        <v>58</v>
      </c>
      <c r="B38" s="77" t="s">
        <v>59</v>
      </c>
      <c r="C38" s="78" t="s">
        <v>10</v>
      </c>
      <c r="D38" s="79"/>
      <c r="E38" s="79"/>
      <c r="F38" s="80"/>
      <c r="G38" s="81">
        <v>1970.42</v>
      </c>
      <c r="H38" s="82"/>
      <c r="I38" s="82"/>
      <c r="J38" s="82">
        <f t="shared" ref="J38" si="6">G38*H38</f>
        <v>0</v>
      </c>
      <c r="K38" s="83"/>
    </row>
    <row r="39" spans="1:11" x14ac:dyDescent="0.25">
      <c r="A39" s="11"/>
      <c r="B39" s="26" t="s">
        <v>60</v>
      </c>
      <c r="C39" s="19" t="s">
        <v>10</v>
      </c>
      <c r="D39" s="25"/>
      <c r="E39" s="15"/>
      <c r="F39" s="15">
        <v>1.1599999999999999</v>
      </c>
      <c r="G39" s="16">
        <v>2285.6880000000001</v>
      </c>
      <c r="H39" s="64">
        <v>0</v>
      </c>
      <c r="I39" s="125">
        <f t="shared" ref="I39:I40" si="7">G39*H39</f>
        <v>0</v>
      </c>
      <c r="J39" s="123"/>
      <c r="K39" s="37"/>
    </row>
    <row r="40" spans="1:11" x14ac:dyDescent="0.25">
      <c r="A40" s="11"/>
      <c r="B40" s="26" t="s">
        <v>35</v>
      </c>
      <c r="C40" s="19" t="s">
        <v>42</v>
      </c>
      <c r="D40" s="25"/>
      <c r="E40" s="15"/>
      <c r="F40" s="15">
        <v>0.8</v>
      </c>
      <c r="G40" s="21">
        <v>1576.34</v>
      </c>
      <c r="H40" s="64">
        <v>0</v>
      </c>
      <c r="I40" s="125">
        <f t="shared" si="7"/>
        <v>0</v>
      </c>
      <c r="J40" s="123"/>
      <c r="K40" s="40"/>
    </row>
    <row r="41" spans="1:11" ht="31.5" x14ac:dyDescent="0.25">
      <c r="A41" s="76" t="s">
        <v>61</v>
      </c>
      <c r="B41" s="77" t="s">
        <v>62</v>
      </c>
      <c r="C41" s="78" t="s">
        <v>10</v>
      </c>
      <c r="D41" s="79"/>
      <c r="E41" s="79"/>
      <c r="F41" s="80"/>
      <c r="G41" s="81">
        <v>1970.42</v>
      </c>
      <c r="H41" s="82"/>
      <c r="I41" s="82"/>
      <c r="J41" s="82">
        <f t="shared" ref="J41" si="8">G41*H41</f>
        <v>0</v>
      </c>
      <c r="K41" s="83"/>
    </row>
    <row r="42" spans="1:11" x14ac:dyDescent="0.25">
      <c r="A42" s="11"/>
      <c r="B42" s="26" t="s">
        <v>63</v>
      </c>
      <c r="C42" s="19" t="s">
        <v>10</v>
      </c>
      <c r="D42" s="25"/>
      <c r="E42" s="15"/>
      <c r="F42" s="15">
        <v>1.1399999999999999</v>
      </c>
      <c r="G42" s="16">
        <v>2246.2800000000002</v>
      </c>
      <c r="H42" s="64">
        <v>0</v>
      </c>
      <c r="I42" s="125">
        <f t="shared" ref="I42:I43" si="9">G42*H42</f>
        <v>0</v>
      </c>
      <c r="J42" s="123"/>
      <c r="K42" s="37"/>
    </row>
    <row r="43" spans="1:11" x14ac:dyDescent="0.25">
      <c r="A43" s="11"/>
      <c r="B43" s="26" t="s">
        <v>35</v>
      </c>
      <c r="C43" s="19" t="s">
        <v>42</v>
      </c>
      <c r="D43" s="25"/>
      <c r="E43" s="15"/>
      <c r="F43" s="15">
        <v>0.8</v>
      </c>
      <c r="G43" s="21">
        <v>1576.34</v>
      </c>
      <c r="H43" s="64">
        <v>0</v>
      </c>
      <c r="I43" s="125">
        <f t="shared" si="9"/>
        <v>0</v>
      </c>
      <c r="J43" s="123"/>
      <c r="K43" s="40"/>
    </row>
    <row r="44" spans="1:11" ht="31.5" x14ac:dyDescent="0.25">
      <c r="A44" s="76" t="s">
        <v>67</v>
      </c>
      <c r="B44" s="77" t="s">
        <v>64</v>
      </c>
      <c r="C44" s="78" t="s">
        <v>12</v>
      </c>
      <c r="D44" s="79"/>
      <c r="E44" s="79"/>
      <c r="F44" s="80"/>
      <c r="G44" s="81">
        <v>19</v>
      </c>
      <c r="H44" s="82"/>
      <c r="I44" s="82"/>
      <c r="J44" s="82">
        <f t="shared" ref="J44" si="10">G44*H44</f>
        <v>0</v>
      </c>
      <c r="K44" s="83"/>
    </row>
    <row r="45" spans="1:11" x14ac:dyDescent="0.25">
      <c r="A45" s="11"/>
      <c r="B45" s="26" t="s">
        <v>65</v>
      </c>
      <c r="C45" s="19" t="s">
        <v>12</v>
      </c>
      <c r="D45" s="25"/>
      <c r="E45" s="15"/>
      <c r="F45" s="15">
        <v>1</v>
      </c>
      <c r="G45" s="16">
        <v>19</v>
      </c>
      <c r="H45" s="64">
        <v>0</v>
      </c>
      <c r="I45" s="125">
        <f t="shared" ref="I45:I46" si="11">G45*H45</f>
        <v>0</v>
      </c>
      <c r="J45" s="123"/>
      <c r="K45" s="37"/>
    </row>
    <row r="46" spans="1:11" x14ac:dyDescent="0.25">
      <c r="A46" s="11"/>
      <c r="B46" s="26" t="s">
        <v>63</v>
      </c>
      <c r="C46" s="19" t="s">
        <v>10</v>
      </c>
      <c r="D46" s="25"/>
      <c r="E46" s="15"/>
      <c r="F46" s="15">
        <v>1.1399999999999999</v>
      </c>
      <c r="G46" s="21">
        <v>21.66</v>
      </c>
      <c r="H46" s="64">
        <v>0</v>
      </c>
      <c r="I46" s="125">
        <f t="shared" si="11"/>
        <v>0</v>
      </c>
      <c r="J46" s="123"/>
      <c r="K46" s="40"/>
    </row>
    <row r="47" spans="1:11" x14ac:dyDescent="0.25">
      <c r="A47" s="84"/>
      <c r="B47" s="26" t="s">
        <v>35</v>
      </c>
      <c r="C47" s="19" t="s">
        <v>42</v>
      </c>
      <c r="D47" s="25"/>
      <c r="E47" s="15"/>
      <c r="F47" s="15">
        <v>0.8</v>
      </c>
      <c r="G47" s="21">
        <v>15.2</v>
      </c>
      <c r="H47" s="64">
        <v>0</v>
      </c>
      <c r="I47" s="125">
        <f t="shared" ref="I47" si="12">G47*H47</f>
        <v>0</v>
      </c>
      <c r="J47" s="123"/>
      <c r="K47" s="40"/>
    </row>
    <row r="48" spans="1:11" x14ac:dyDescent="0.25">
      <c r="A48" s="84"/>
      <c r="B48" s="85" t="s">
        <v>66</v>
      </c>
      <c r="C48" s="19" t="s">
        <v>12</v>
      </c>
      <c r="D48" s="25"/>
      <c r="E48" s="15"/>
      <c r="F48" s="15">
        <v>1</v>
      </c>
      <c r="G48" s="21">
        <v>19</v>
      </c>
      <c r="H48" s="64">
        <v>0</v>
      </c>
      <c r="I48" s="125">
        <f t="shared" ref="I48" si="13">G48*H48</f>
        <v>0</v>
      </c>
      <c r="J48" s="123"/>
      <c r="K48" s="40"/>
    </row>
    <row r="49" spans="1:11" ht="31.5" x14ac:dyDescent="0.25">
      <c r="A49" s="76" t="s">
        <v>70</v>
      </c>
      <c r="B49" s="77" t="s">
        <v>68</v>
      </c>
      <c r="C49" s="78" t="s">
        <v>10</v>
      </c>
      <c r="D49" s="79"/>
      <c r="E49" s="79"/>
      <c r="F49" s="80"/>
      <c r="G49" s="81">
        <v>30</v>
      </c>
      <c r="H49" s="82"/>
      <c r="I49" s="82"/>
      <c r="J49" s="82">
        <f t="shared" ref="J49" si="14">G49*H49</f>
        <v>0</v>
      </c>
      <c r="K49" s="83"/>
    </row>
    <row r="50" spans="1:11" x14ac:dyDescent="0.25">
      <c r="A50" s="11"/>
      <c r="B50" s="26" t="s">
        <v>32</v>
      </c>
      <c r="C50" s="19" t="s">
        <v>42</v>
      </c>
      <c r="D50" s="25"/>
      <c r="E50" s="15"/>
      <c r="F50" s="15">
        <v>0.35</v>
      </c>
      <c r="G50" s="16">
        <v>10.5</v>
      </c>
      <c r="H50" s="64">
        <v>0</v>
      </c>
      <c r="I50" s="125">
        <f t="shared" ref="I50:I53" si="15">G50*H50</f>
        <v>0</v>
      </c>
      <c r="J50" s="123"/>
      <c r="K50" s="37"/>
    </row>
    <row r="51" spans="1:11" x14ac:dyDescent="0.25">
      <c r="A51" s="11"/>
      <c r="B51" s="26" t="s">
        <v>60</v>
      </c>
      <c r="C51" s="19" t="s">
        <v>10</v>
      </c>
      <c r="D51" s="25"/>
      <c r="E51" s="15"/>
      <c r="F51" s="15">
        <v>1.1599999999999999</v>
      </c>
      <c r="G51" s="21">
        <v>34.799999999999997</v>
      </c>
      <c r="H51" s="64">
        <v>0</v>
      </c>
      <c r="I51" s="125">
        <f t="shared" si="15"/>
        <v>0</v>
      </c>
      <c r="J51" s="123"/>
      <c r="K51" s="40"/>
    </row>
    <row r="52" spans="1:11" x14ac:dyDescent="0.25">
      <c r="A52" s="84"/>
      <c r="B52" s="26" t="s">
        <v>63</v>
      </c>
      <c r="C52" s="19" t="s">
        <v>10</v>
      </c>
      <c r="D52" s="25"/>
      <c r="E52" s="15"/>
      <c r="F52" s="15">
        <v>1.1399999999999999</v>
      </c>
      <c r="G52" s="21">
        <v>34.200000000000003</v>
      </c>
      <c r="H52" s="64">
        <v>0</v>
      </c>
      <c r="I52" s="125">
        <f t="shared" si="15"/>
        <v>0</v>
      </c>
      <c r="J52" s="123"/>
      <c r="K52" s="40"/>
    </row>
    <row r="53" spans="1:11" x14ac:dyDescent="0.25">
      <c r="A53" s="84"/>
      <c r="B53" s="85" t="s">
        <v>35</v>
      </c>
      <c r="C53" s="19" t="s">
        <v>42</v>
      </c>
      <c r="D53" s="25"/>
      <c r="E53" s="15"/>
      <c r="F53" s="15">
        <v>0.8</v>
      </c>
      <c r="G53" s="21">
        <v>24</v>
      </c>
      <c r="H53" s="64">
        <v>0</v>
      </c>
      <c r="I53" s="125">
        <f t="shared" si="15"/>
        <v>0</v>
      </c>
      <c r="J53" s="123"/>
      <c r="K53" s="40"/>
    </row>
    <row r="54" spans="1:11" x14ac:dyDescent="0.25">
      <c r="A54" s="84"/>
      <c r="B54" s="85" t="s">
        <v>69</v>
      </c>
      <c r="C54" s="19" t="s">
        <v>13</v>
      </c>
      <c r="D54" s="25"/>
      <c r="E54" s="15"/>
      <c r="F54" s="15">
        <v>4.4999999999999998E-2</v>
      </c>
      <c r="G54" s="21">
        <v>1.35</v>
      </c>
      <c r="H54" s="64">
        <v>0</v>
      </c>
      <c r="I54" s="125">
        <f t="shared" ref="I54" si="16">G54*H54</f>
        <v>0</v>
      </c>
      <c r="J54" s="123"/>
      <c r="K54" s="40"/>
    </row>
    <row r="55" spans="1:11" ht="15.75" x14ac:dyDescent="0.25">
      <c r="A55" s="27">
        <v>2</v>
      </c>
      <c r="B55" s="103" t="s">
        <v>71</v>
      </c>
      <c r="C55" s="104"/>
      <c r="D55" s="104"/>
      <c r="E55" s="104"/>
      <c r="F55" s="104"/>
      <c r="G55" s="10"/>
      <c r="H55" s="63"/>
      <c r="I55" s="126"/>
      <c r="J55" s="63"/>
      <c r="K55" s="54"/>
    </row>
    <row r="56" spans="1:11" ht="31.5" x14ac:dyDescent="0.25">
      <c r="A56" s="76" t="s">
        <v>6</v>
      </c>
      <c r="B56" s="77" t="s">
        <v>72</v>
      </c>
      <c r="C56" s="78" t="s">
        <v>10</v>
      </c>
      <c r="D56" s="79"/>
      <c r="E56" s="79"/>
      <c r="F56" s="80"/>
      <c r="G56" s="81">
        <v>151.52000000000001</v>
      </c>
      <c r="H56" s="82">
        <v>0</v>
      </c>
      <c r="I56" s="82"/>
      <c r="J56" s="82">
        <f t="shared" si="3"/>
        <v>0</v>
      </c>
      <c r="K56" s="83"/>
    </row>
    <row r="57" spans="1:11" x14ac:dyDescent="0.25">
      <c r="A57" s="11"/>
      <c r="B57" s="12" t="s">
        <v>60</v>
      </c>
      <c r="C57" s="13" t="s">
        <v>10</v>
      </c>
      <c r="D57" s="28"/>
      <c r="E57" s="15"/>
      <c r="F57" s="15">
        <v>1.1599999999999999</v>
      </c>
      <c r="G57" s="21">
        <v>175.77</v>
      </c>
      <c r="H57" s="64">
        <v>0</v>
      </c>
      <c r="I57" s="125">
        <f t="shared" si="0"/>
        <v>0</v>
      </c>
      <c r="J57" s="123"/>
      <c r="K57" s="38"/>
    </row>
    <row r="58" spans="1:11" x14ac:dyDescent="0.25">
      <c r="A58" s="11"/>
      <c r="B58" s="12" t="s">
        <v>35</v>
      </c>
      <c r="C58" s="19" t="s">
        <v>42</v>
      </c>
      <c r="D58" s="25"/>
      <c r="E58" s="15"/>
      <c r="F58" s="15">
        <v>0.8</v>
      </c>
      <c r="G58" s="16">
        <v>121.218</v>
      </c>
      <c r="H58" s="64">
        <v>0</v>
      </c>
      <c r="I58" s="125">
        <f t="shared" si="0"/>
        <v>0</v>
      </c>
      <c r="J58" s="123"/>
      <c r="K58" s="37"/>
    </row>
    <row r="59" spans="1:11" ht="31.5" x14ac:dyDescent="0.25">
      <c r="A59" s="76" t="s">
        <v>8</v>
      </c>
      <c r="B59" s="77" t="s">
        <v>73</v>
      </c>
      <c r="C59" s="78" t="s">
        <v>10</v>
      </c>
      <c r="D59" s="79"/>
      <c r="E59" s="79"/>
      <c r="F59" s="80"/>
      <c r="G59" s="81">
        <v>303.04000000000002</v>
      </c>
      <c r="H59" s="82">
        <v>0</v>
      </c>
      <c r="I59" s="82"/>
      <c r="J59" s="82">
        <f t="shared" si="3"/>
        <v>0</v>
      </c>
      <c r="K59" s="83"/>
    </row>
    <row r="60" spans="1:11" x14ac:dyDescent="0.25">
      <c r="A60" s="11"/>
      <c r="B60" s="12" t="s">
        <v>60</v>
      </c>
      <c r="C60" s="19" t="s">
        <v>10</v>
      </c>
      <c r="D60" s="25"/>
      <c r="E60" s="15"/>
      <c r="F60" s="15">
        <v>0.16</v>
      </c>
      <c r="G60" s="21">
        <v>351.53</v>
      </c>
      <c r="H60" s="64">
        <v>0</v>
      </c>
      <c r="I60" s="125">
        <f t="shared" si="0"/>
        <v>0</v>
      </c>
      <c r="J60" s="123"/>
      <c r="K60" s="37"/>
    </row>
    <row r="61" spans="1:11" x14ac:dyDescent="0.25">
      <c r="A61" s="11"/>
      <c r="B61" s="12" t="s">
        <v>35</v>
      </c>
      <c r="C61" s="19" t="s">
        <v>42</v>
      </c>
      <c r="D61" s="25"/>
      <c r="E61" s="15"/>
      <c r="F61" s="15">
        <v>0.8</v>
      </c>
      <c r="G61" s="16">
        <v>242.435</v>
      </c>
      <c r="H61" s="64">
        <v>0</v>
      </c>
      <c r="I61" s="125">
        <f t="shared" ref="I61" si="17">G61*H61</f>
        <v>0</v>
      </c>
      <c r="J61" s="123"/>
      <c r="K61" s="37"/>
    </row>
    <row r="62" spans="1:11" ht="31.5" x14ac:dyDescent="0.25">
      <c r="A62" s="76" t="s">
        <v>9</v>
      </c>
      <c r="B62" s="77" t="s">
        <v>74</v>
      </c>
      <c r="C62" s="78" t="s">
        <v>10</v>
      </c>
      <c r="D62" s="79"/>
      <c r="E62" s="79"/>
      <c r="F62" s="80"/>
      <c r="G62" s="81">
        <v>389.63</v>
      </c>
      <c r="H62" s="82">
        <v>0</v>
      </c>
      <c r="I62" s="82"/>
      <c r="J62" s="82">
        <f t="shared" ref="J62:J114" si="18">G62*H62</f>
        <v>0</v>
      </c>
      <c r="K62" s="83"/>
    </row>
    <row r="63" spans="1:11" x14ac:dyDescent="0.25">
      <c r="A63" s="86"/>
      <c r="B63" s="26" t="s">
        <v>63</v>
      </c>
      <c r="C63" s="19" t="s">
        <v>10</v>
      </c>
      <c r="D63" s="15"/>
      <c r="E63" s="15"/>
      <c r="F63" s="15">
        <v>1.1399999999999999</v>
      </c>
      <c r="G63" s="21">
        <v>444.18</v>
      </c>
      <c r="H63" s="64">
        <v>0</v>
      </c>
      <c r="I63" s="125">
        <f t="shared" ref="I63:I116" si="19">G63*H63</f>
        <v>0</v>
      </c>
      <c r="J63" s="123"/>
      <c r="K63" s="37"/>
    </row>
    <row r="64" spans="1:11" x14ac:dyDescent="0.25">
      <c r="A64" s="86"/>
      <c r="B64" s="26" t="s">
        <v>35</v>
      </c>
      <c r="C64" s="19" t="s">
        <v>42</v>
      </c>
      <c r="D64" s="15"/>
      <c r="E64" s="15"/>
      <c r="F64" s="15">
        <v>0.8</v>
      </c>
      <c r="G64" s="21">
        <v>311.7</v>
      </c>
      <c r="H64" s="64">
        <v>0</v>
      </c>
      <c r="I64" s="125">
        <f t="shared" ref="I64" si="20">G64*H64</f>
        <v>0</v>
      </c>
      <c r="J64" s="123"/>
      <c r="K64" s="37"/>
    </row>
    <row r="65" spans="1:11" ht="31.5" x14ac:dyDescent="0.25">
      <c r="A65" s="76" t="s">
        <v>11</v>
      </c>
      <c r="B65" s="77" t="s">
        <v>75</v>
      </c>
      <c r="C65" s="78" t="s">
        <v>10</v>
      </c>
      <c r="D65" s="79"/>
      <c r="E65" s="79"/>
      <c r="F65" s="80"/>
      <c r="G65" s="81">
        <v>398.29</v>
      </c>
      <c r="H65" s="82">
        <v>0</v>
      </c>
      <c r="I65" s="82"/>
      <c r="J65" s="82">
        <f t="shared" si="18"/>
        <v>0</v>
      </c>
      <c r="K65" s="83"/>
    </row>
    <row r="66" spans="1:11" x14ac:dyDescent="0.25">
      <c r="A66" s="11"/>
      <c r="B66" s="12" t="s">
        <v>76</v>
      </c>
      <c r="C66" s="13" t="s">
        <v>12</v>
      </c>
      <c r="D66" s="28"/>
      <c r="E66" s="15"/>
      <c r="F66" s="15">
        <v>1</v>
      </c>
      <c r="G66" s="21">
        <v>866</v>
      </c>
      <c r="H66" s="64">
        <v>0</v>
      </c>
      <c r="I66" s="125">
        <f t="shared" si="19"/>
        <v>0</v>
      </c>
      <c r="J66" s="123"/>
      <c r="K66" s="38"/>
    </row>
    <row r="67" spans="1:11" x14ac:dyDescent="0.25">
      <c r="A67" s="11"/>
      <c r="B67" s="12" t="s">
        <v>77</v>
      </c>
      <c r="C67" s="19" t="s">
        <v>10</v>
      </c>
      <c r="D67" s="25"/>
      <c r="E67" s="15"/>
      <c r="F67" s="15">
        <v>1.1000000000000001</v>
      </c>
      <c r="G67" s="16">
        <v>438.11500000000001</v>
      </c>
      <c r="H67" s="64">
        <v>0</v>
      </c>
      <c r="I67" s="125">
        <f t="shared" si="19"/>
        <v>0</v>
      </c>
      <c r="J67" s="123"/>
      <c r="K67" s="37"/>
    </row>
    <row r="68" spans="1:11" ht="30" x14ac:dyDescent="0.25">
      <c r="A68" s="11"/>
      <c r="B68" s="12" t="s">
        <v>78</v>
      </c>
      <c r="C68" s="19" t="s">
        <v>12</v>
      </c>
      <c r="D68" s="25"/>
      <c r="E68" s="15"/>
      <c r="F68" s="15">
        <v>4</v>
      </c>
      <c r="G68" s="21">
        <v>1593.15</v>
      </c>
      <c r="H68" s="64">
        <v>0</v>
      </c>
      <c r="I68" s="125">
        <f t="shared" si="19"/>
        <v>0</v>
      </c>
      <c r="J68" s="123"/>
      <c r="K68" s="37"/>
    </row>
    <row r="69" spans="1:11" ht="15.75" x14ac:dyDescent="0.25">
      <c r="A69" s="27">
        <v>3</v>
      </c>
      <c r="B69" s="103" t="s">
        <v>79</v>
      </c>
      <c r="C69" s="104"/>
      <c r="D69" s="104"/>
      <c r="E69" s="104"/>
      <c r="F69" s="104"/>
      <c r="G69" s="10"/>
      <c r="H69" s="63"/>
      <c r="I69" s="126"/>
      <c r="J69" s="63"/>
      <c r="K69" s="54"/>
    </row>
    <row r="70" spans="1:11" ht="31.5" x14ac:dyDescent="0.25">
      <c r="A70" s="76" t="s">
        <v>80</v>
      </c>
      <c r="B70" s="77" t="s">
        <v>81</v>
      </c>
      <c r="C70" s="78" t="s">
        <v>10</v>
      </c>
      <c r="D70" s="79"/>
      <c r="E70" s="79"/>
      <c r="F70" s="80"/>
      <c r="G70" s="81">
        <v>67.290000000000006</v>
      </c>
      <c r="H70" s="82">
        <v>0</v>
      </c>
      <c r="I70" s="82"/>
      <c r="J70" s="82">
        <f t="shared" si="18"/>
        <v>0</v>
      </c>
      <c r="K70" s="83"/>
    </row>
    <row r="71" spans="1:11" x14ac:dyDescent="0.25">
      <c r="A71" s="11"/>
      <c r="B71" s="26" t="s">
        <v>50</v>
      </c>
      <c r="C71" s="19" t="s">
        <v>7</v>
      </c>
      <c r="D71" s="25"/>
      <c r="E71" s="15"/>
      <c r="F71" s="15">
        <v>0.153</v>
      </c>
      <c r="G71" s="21">
        <v>10.29</v>
      </c>
      <c r="H71" s="64">
        <v>0</v>
      </c>
      <c r="I71" s="125">
        <f t="shared" si="19"/>
        <v>0</v>
      </c>
      <c r="J71" s="123"/>
      <c r="K71" s="37"/>
    </row>
    <row r="72" spans="1:11" x14ac:dyDescent="0.25">
      <c r="A72" s="11"/>
      <c r="B72" s="12" t="s">
        <v>60</v>
      </c>
      <c r="C72" s="13" t="s">
        <v>10</v>
      </c>
      <c r="D72" s="17"/>
      <c r="E72" s="17"/>
      <c r="F72" s="15">
        <v>1.1599999999999999</v>
      </c>
      <c r="G72" s="21">
        <v>78.05</v>
      </c>
      <c r="H72" s="64">
        <v>0</v>
      </c>
      <c r="I72" s="125">
        <f t="shared" si="19"/>
        <v>0</v>
      </c>
      <c r="J72" s="123"/>
      <c r="K72" s="38"/>
    </row>
    <row r="73" spans="1:11" x14ac:dyDescent="0.25">
      <c r="A73" s="11"/>
      <c r="B73" s="12" t="s">
        <v>35</v>
      </c>
      <c r="C73" s="19" t="s">
        <v>42</v>
      </c>
      <c r="D73" s="25"/>
      <c r="E73" s="15"/>
      <c r="F73" s="15">
        <v>0.8</v>
      </c>
      <c r="G73" s="16">
        <v>53.83</v>
      </c>
      <c r="H73" s="64">
        <v>0</v>
      </c>
      <c r="I73" s="125">
        <f t="shared" si="19"/>
        <v>0</v>
      </c>
      <c r="J73" s="123"/>
      <c r="K73" s="38"/>
    </row>
    <row r="74" spans="1:11" ht="31.5" x14ac:dyDescent="0.25">
      <c r="A74" s="76" t="s">
        <v>82</v>
      </c>
      <c r="B74" s="77" t="s">
        <v>83</v>
      </c>
      <c r="C74" s="78" t="s">
        <v>10</v>
      </c>
      <c r="D74" s="79"/>
      <c r="E74" s="79"/>
      <c r="F74" s="80"/>
      <c r="G74" s="81">
        <v>105.74</v>
      </c>
      <c r="H74" s="82">
        <v>0</v>
      </c>
      <c r="I74" s="82"/>
      <c r="J74" s="82">
        <f t="shared" si="18"/>
        <v>0</v>
      </c>
      <c r="K74" s="83"/>
    </row>
    <row r="75" spans="1:11" x14ac:dyDescent="0.25">
      <c r="A75" s="11"/>
      <c r="B75" s="26" t="s">
        <v>60</v>
      </c>
      <c r="C75" s="19" t="s">
        <v>10</v>
      </c>
      <c r="D75" s="17"/>
      <c r="E75" s="17"/>
      <c r="F75" s="15">
        <v>1.1599999999999999</v>
      </c>
      <c r="G75" s="21">
        <v>122.66</v>
      </c>
      <c r="H75" s="64">
        <v>0</v>
      </c>
      <c r="I75" s="125">
        <f t="shared" si="19"/>
        <v>0</v>
      </c>
      <c r="J75" s="123"/>
      <c r="K75" s="37"/>
    </row>
    <row r="76" spans="1:11" x14ac:dyDescent="0.25">
      <c r="A76" s="11"/>
      <c r="B76" s="26" t="s">
        <v>35</v>
      </c>
      <c r="C76" s="19" t="s">
        <v>12</v>
      </c>
      <c r="D76" s="17"/>
      <c r="E76" s="17"/>
      <c r="F76" s="15">
        <v>0.8</v>
      </c>
      <c r="G76" s="21">
        <v>84.59</v>
      </c>
      <c r="H76" s="64">
        <v>0</v>
      </c>
      <c r="I76" s="125">
        <f t="shared" ref="I76" si="21">G76*H76</f>
        <v>0</v>
      </c>
      <c r="J76" s="123"/>
      <c r="K76" s="37"/>
    </row>
    <row r="77" spans="1:11" ht="31.5" x14ac:dyDescent="0.25">
      <c r="A77" s="76" t="s">
        <v>84</v>
      </c>
      <c r="B77" s="77" t="s">
        <v>85</v>
      </c>
      <c r="C77" s="78" t="s">
        <v>10</v>
      </c>
      <c r="D77" s="79"/>
      <c r="E77" s="79"/>
      <c r="F77" s="80"/>
      <c r="G77" s="81">
        <v>144.19</v>
      </c>
      <c r="H77" s="82">
        <v>0</v>
      </c>
      <c r="I77" s="82"/>
      <c r="J77" s="82">
        <f t="shared" si="18"/>
        <v>0</v>
      </c>
      <c r="K77" s="83"/>
    </row>
    <row r="78" spans="1:11" x14ac:dyDescent="0.25">
      <c r="A78" s="29"/>
      <c r="B78" s="18" t="s">
        <v>63</v>
      </c>
      <c r="C78" s="13" t="s">
        <v>10</v>
      </c>
      <c r="D78" s="28"/>
      <c r="E78" s="15"/>
      <c r="F78" s="15">
        <v>1.1399999999999999</v>
      </c>
      <c r="G78" s="21">
        <v>164.37</v>
      </c>
      <c r="H78" s="64">
        <v>0</v>
      </c>
      <c r="I78" s="127">
        <f t="shared" si="19"/>
        <v>0</v>
      </c>
      <c r="J78" s="64"/>
      <c r="K78" s="38"/>
    </row>
    <row r="79" spans="1:11" x14ac:dyDescent="0.25">
      <c r="A79" s="29"/>
      <c r="B79" s="18" t="s">
        <v>35</v>
      </c>
      <c r="C79" s="13" t="s">
        <v>42</v>
      </c>
      <c r="D79" s="15"/>
      <c r="E79" s="15"/>
      <c r="F79" s="15">
        <v>0.8</v>
      </c>
      <c r="G79" s="21">
        <v>115.35</v>
      </c>
      <c r="H79" s="64">
        <v>0</v>
      </c>
      <c r="I79" s="127">
        <f t="shared" si="19"/>
        <v>0</v>
      </c>
      <c r="J79" s="64">
        <f t="shared" si="18"/>
        <v>0</v>
      </c>
      <c r="K79" s="38"/>
    </row>
    <row r="80" spans="1:11" ht="31.5" x14ac:dyDescent="0.25">
      <c r="A80" s="76" t="s">
        <v>86</v>
      </c>
      <c r="B80" s="77" t="s">
        <v>87</v>
      </c>
      <c r="C80" s="78" t="s">
        <v>10</v>
      </c>
      <c r="D80" s="79"/>
      <c r="E80" s="79"/>
      <c r="F80" s="80"/>
      <c r="G80" s="81">
        <v>115.35</v>
      </c>
      <c r="H80" s="82">
        <v>0</v>
      </c>
      <c r="I80" s="82"/>
      <c r="J80" s="82">
        <f t="shared" ref="J80" si="22">G80*H80</f>
        <v>0</v>
      </c>
      <c r="K80" s="83"/>
    </row>
    <row r="81" spans="1:11" x14ac:dyDescent="0.25">
      <c r="A81" s="29"/>
      <c r="B81" s="18" t="s">
        <v>88</v>
      </c>
      <c r="C81" s="13" t="s">
        <v>10</v>
      </c>
      <c r="D81" s="28"/>
      <c r="E81" s="15"/>
      <c r="F81" s="15">
        <v>1.04</v>
      </c>
      <c r="G81" s="21">
        <v>119.96</v>
      </c>
      <c r="H81" s="64">
        <v>0</v>
      </c>
      <c r="I81" s="127">
        <f t="shared" ref="I81:I82" si="23">G81*H81</f>
        <v>0</v>
      </c>
      <c r="J81" s="64"/>
      <c r="K81" s="38"/>
    </row>
    <row r="82" spans="1:11" x14ac:dyDescent="0.25">
      <c r="A82" s="29"/>
      <c r="B82" s="18" t="s">
        <v>89</v>
      </c>
      <c r="C82" s="13" t="s">
        <v>12</v>
      </c>
      <c r="D82" s="15"/>
      <c r="E82" s="15"/>
      <c r="F82" s="15">
        <v>9</v>
      </c>
      <c r="G82" s="21">
        <v>1038.1500000000001</v>
      </c>
      <c r="H82" s="64">
        <v>0</v>
      </c>
      <c r="I82" s="127">
        <f t="shared" si="23"/>
        <v>0</v>
      </c>
      <c r="J82" s="64">
        <f t="shared" ref="J82:J83" si="24">G82*H82</f>
        <v>0</v>
      </c>
      <c r="K82" s="38"/>
    </row>
    <row r="83" spans="1:11" ht="31.5" x14ac:dyDescent="0.25">
      <c r="A83" s="76" t="s">
        <v>90</v>
      </c>
      <c r="B83" s="77" t="s">
        <v>91</v>
      </c>
      <c r="C83" s="78" t="s">
        <v>10</v>
      </c>
      <c r="D83" s="79"/>
      <c r="E83" s="79"/>
      <c r="F83" s="80"/>
      <c r="G83" s="81">
        <v>75.42</v>
      </c>
      <c r="H83" s="82">
        <v>0</v>
      </c>
      <c r="I83" s="82"/>
      <c r="J83" s="82">
        <f t="shared" si="24"/>
        <v>0</v>
      </c>
      <c r="K83" s="83"/>
    </row>
    <row r="84" spans="1:11" x14ac:dyDescent="0.25">
      <c r="A84" s="11"/>
      <c r="B84" s="26" t="s">
        <v>92</v>
      </c>
      <c r="C84" s="19" t="s">
        <v>10</v>
      </c>
      <c r="D84" s="25"/>
      <c r="E84" s="15"/>
      <c r="F84" s="15">
        <v>1.1000000000000001</v>
      </c>
      <c r="G84" s="21">
        <v>82.96</v>
      </c>
      <c r="H84" s="64">
        <v>0</v>
      </c>
      <c r="I84" s="125">
        <f t="shared" ref="I84:I86" si="25">G84*H84</f>
        <v>0</v>
      </c>
      <c r="J84" s="123"/>
      <c r="K84" s="37"/>
    </row>
    <row r="85" spans="1:11" x14ac:dyDescent="0.25">
      <c r="A85" s="11"/>
      <c r="B85" s="12" t="s">
        <v>93</v>
      </c>
      <c r="C85" s="13" t="s">
        <v>13</v>
      </c>
      <c r="D85" s="17"/>
      <c r="E85" s="17"/>
      <c r="F85" s="15">
        <v>12.981999999999999</v>
      </c>
      <c r="G85" s="21">
        <v>979.13</v>
      </c>
      <c r="H85" s="64">
        <v>0</v>
      </c>
      <c r="I85" s="125">
        <f t="shared" si="25"/>
        <v>0</v>
      </c>
      <c r="J85" s="123"/>
      <c r="K85" s="38"/>
    </row>
    <row r="86" spans="1:11" x14ac:dyDescent="0.25">
      <c r="A86" s="11"/>
      <c r="B86" s="12" t="s">
        <v>89</v>
      </c>
      <c r="C86" s="19" t="s">
        <v>12</v>
      </c>
      <c r="D86" s="25"/>
      <c r="E86" s="15"/>
      <c r="F86" s="15">
        <v>9</v>
      </c>
      <c r="G86" s="16">
        <v>678.78</v>
      </c>
      <c r="H86" s="64">
        <v>0</v>
      </c>
      <c r="I86" s="125">
        <f t="shared" si="25"/>
        <v>0</v>
      </c>
      <c r="J86" s="123"/>
      <c r="K86" s="38"/>
    </row>
    <row r="87" spans="1:11" ht="15.75" x14ac:dyDescent="0.25">
      <c r="A87" s="76" t="s">
        <v>94</v>
      </c>
      <c r="B87" s="77" t="s">
        <v>95</v>
      </c>
      <c r="C87" s="78" t="s">
        <v>12</v>
      </c>
      <c r="D87" s="79"/>
      <c r="E87" s="79"/>
      <c r="F87" s="80"/>
      <c r="G87" s="81">
        <v>23</v>
      </c>
      <c r="H87" s="82">
        <v>0</v>
      </c>
      <c r="I87" s="124"/>
      <c r="J87" s="82">
        <f t="shared" ref="J87" si="26">G87*H87</f>
        <v>0</v>
      </c>
      <c r="K87" s="83"/>
    </row>
    <row r="88" spans="1:11" x14ac:dyDescent="0.25">
      <c r="A88" s="11"/>
      <c r="B88" s="12" t="s">
        <v>96</v>
      </c>
      <c r="C88" s="19" t="s">
        <v>12</v>
      </c>
      <c r="D88" s="25"/>
      <c r="E88" s="15"/>
      <c r="F88" s="15">
        <v>1</v>
      </c>
      <c r="G88" s="21">
        <v>23</v>
      </c>
      <c r="H88" s="64">
        <v>0</v>
      </c>
      <c r="I88" s="125">
        <f t="shared" ref="I88" si="27">G88*H88</f>
        <v>0</v>
      </c>
      <c r="J88" s="123"/>
      <c r="K88" s="37"/>
    </row>
    <row r="89" spans="1:11" ht="15.75" x14ac:dyDescent="0.25">
      <c r="A89" s="27">
        <v>4</v>
      </c>
      <c r="B89" s="103" t="s">
        <v>97</v>
      </c>
      <c r="C89" s="104"/>
      <c r="D89" s="104"/>
      <c r="E89" s="104"/>
      <c r="F89" s="104"/>
      <c r="G89" s="10"/>
      <c r="H89" s="63"/>
      <c r="I89" s="126"/>
      <c r="J89" s="63"/>
      <c r="K89" s="54"/>
    </row>
    <row r="90" spans="1:11" ht="31.5" x14ac:dyDescent="0.25">
      <c r="A90" s="76" t="s">
        <v>14</v>
      </c>
      <c r="B90" s="77" t="s">
        <v>98</v>
      </c>
      <c r="C90" s="78" t="s">
        <v>12</v>
      </c>
      <c r="D90" s="79"/>
      <c r="E90" s="79"/>
      <c r="F90" s="80"/>
      <c r="G90" s="81">
        <v>5</v>
      </c>
      <c r="H90" s="82">
        <v>0</v>
      </c>
      <c r="I90" s="82"/>
      <c r="J90" s="82">
        <f t="shared" ref="J90" si="28">G90*H90</f>
        <v>0</v>
      </c>
      <c r="K90" s="83"/>
    </row>
    <row r="91" spans="1:11" x14ac:dyDescent="0.25">
      <c r="A91" s="11"/>
      <c r="B91" s="12" t="s">
        <v>99</v>
      </c>
      <c r="C91" s="13" t="s">
        <v>12</v>
      </c>
      <c r="D91" s="28"/>
      <c r="E91" s="15"/>
      <c r="F91" s="15">
        <v>1</v>
      </c>
      <c r="G91" s="21">
        <v>5</v>
      </c>
      <c r="H91" s="64">
        <v>0</v>
      </c>
      <c r="I91" s="125">
        <f t="shared" ref="I91:I92" si="29">G91*H91</f>
        <v>0</v>
      </c>
      <c r="J91" s="123"/>
      <c r="K91" s="38"/>
    </row>
    <row r="92" spans="1:11" x14ac:dyDescent="0.25">
      <c r="A92" s="11"/>
      <c r="B92" s="12" t="s">
        <v>100</v>
      </c>
      <c r="C92" s="19" t="s">
        <v>12</v>
      </c>
      <c r="D92" s="25"/>
      <c r="E92" s="15"/>
      <c r="F92" s="15">
        <v>1</v>
      </c>
      <c r="G92" s="16">
        <v>5</v>
      </c>
      <c r="H92" s="64">
        <v>0</v>
      </c>
      <c r="I92" s="125">
        <f t="shared" si="29"/>
        <v>0</v>
      </c>
      <c r="J92" s="123"/>
      <c r="K92" s="37"/>
    </row>
    <row r="93" spans="1:11" x14ac:dyDescent="0.25">
      <c r="A93" s="29"/>
      <c r="B93" s="12" t="s">
        <v>101</v>
      </c>
      <c r="C93" s="19" t="s">
        <v>12</v>
      </c>
      <c r="D93" s="25"/>
      <c r="E93" s="15"/>
      <c r="F93" s="15">
        <v>1</v>
      </c>
      <c r="G93" s="16">
        <v>5</v>
      </c>
      <c r="H93" s="64">
        <v>0</v>
      </c>
      <c r="I93" s="125">
        <f t="shared" ref="I93:I96" si="30">G93*H93</f>
        <v>0</v>
      </c>
      <c r="J93" s="123"/>
      <c r="K93" s="38"/>
    </row>
    <row r="94" spans="1:11" x14ac:dyDescent="0.25">
      <c r="A94" s="29"/>
      <c r="B94" s="12" t="s">
        <v>102</v>
      </c>
      <c r="C94" s="19" t="s">
        <v>12</v>
      </c>
      <c r="D94" s="25"/>
      <c r="E94" s="15"/>
      <c r="F94" s="15">
        <v>1</v>
      </c>
      <c r="G94" s="16">
        <v>5</v>
      </c>
      <c r="H94" s="64">
        <v>0</v>
      </c>
      <c r="I94" s="125">
        <f t="shared" si="30"/>
        <v>0</v>
      </c>
      <c r="J94" s="123"/>
      <c r="K94" s="38"/>
    </row>
    <row r="95" spans="1:11" x14ac:dyDescent="0.25">
      <c r="A95" s="29"/>
      <c r="B95" s="12" t="s">
        <v>103</v>
      </c>
      <c r="C95" s="19" t="s">
        <v>106</v>
      </c>
      <c r="D95" s="25"/>
      <c r="E95" s="15"/>
      <c r="F95" s="15">
        <v>1</v>
      </c>
      <c r="G95" s="16">
        <v>5</v>
      </c>
      <c r="H95" s="64">
        <v>0</v>
      </c>
      <c r="I95" s="125">
        <f t="shared" si="30"/>
        <v>0</v>
      </c>
      <c r="J95" s="123"/>
      <c r="K95" s="38"/>
    </row>
    <row r="96" spans="1:11" x14ac:dyDescent="0.25">
      <c r="A96" s="29"/>
      <c r="B96" s="12" t="s">
        <v>104</v>
      </c>
      <c r="C96" s="19" t="s">
        <v>7</v>
      </c>
      <c r="D96" s="25"/>
      <c r="E96" s="15"/>
      <c r="F96" s="15">
        <v>0.01</v>
      </c>
      <c r="G96" s="16">
        <v>0.05</v>
      </c>
      <c r="H96" s="64">
        <v>0</v>
      </c>
      <c r="I96" s="125">
        <f t="shared" si="30"/>
        <v>0</v>
      </c>
      <c r="J96" s="123"/>
      <c r="K96" s="38"/>
    </row>
    <row r="97" spans="1:11" x14ac:dyDescent="0.25">
      <c r="A97" s="29"/>
      <c r="B97" s="12" t="s">
        <v>105</v>
      </c>
      <c r="C97" s="19" t="s">
        <v>7</v>
      </c>
      <c r="D97" s="25"/>
      <c r="E97" s="15"/>
      <c r="F97" s="15">
        <v>0.01</v>
      </c>
      <c r="G97" s="16">
        <v>0.05</v>
      </c>
      <c r="H97" s="64">
        <v>0</v>
      </c>
      <c r="I97" s="125">
        <f t="shared" ref="I97" si="31">G97*H97</f>
        <v>0</v>
      </c>
      <c r="J97" s="123"/>
      <c r="K97" s="38"/>
    </row>
    <row r="98" spans="1:11" ht="31.5" x14ac:dyDescent="0.25">
      <c r="A98" s="76" t="s">
        <v>107</v>
      </c>
      <c r="B98" s="77" t="s">
        <v>108</v>
      </c>
      <c r="C98" s="78" t="s">
        <v>10</v>
      </c>
      <c r="D98" s="79"/>
      <c r="E98" s="79"/>
      <c r="F98" s="80"/>
      <c r="G98" s="81">
        <v>5</v>
      </c>
      <c r="H98" s="82">
        <v>0</v>
      </c>
      <c r="I98" s="82"/>
      <c r="J98" s="82">
        <f t="shared" ref="J98" si="32">G98*H98</f>
        <v>0</v>
      </c>
      <c r="K98" s="83"/>
    </row>
    <row r="99" spans="1:11" x14ac:dyDescent="0.25">
      <c r="A99" s="11"/>
      <c r="B99" s="12" t="s">
        <v>32</v>
      </c>
      <c r="C99" s="13" t="s">
        <v>42</v>
      </c>
      <c r="D99" s="28"/>
      <c r="E99" s="15"/>
      <c r="F99" s="15">
        <v>0.35</v>
      </c>
      <c r="G99" s="21">
        <v>1.75</v>
      </c>
      <c r="H99" s="64">
        <v>0</v>
      </c>
      <c r="I99" s="125">
        <f t="shared" ref="I99:I103" si="33">G99*H99</f>
        <v>0</v>
      </c>
      <c r="J99" s="123"/>
      <c r="K99" s="38"/>
    </row>
    <row r="100" spans="1:11" x14ac:dyDescent="0.25">
      <c r="A100" s="11"/>
      <c r="B100" s="12" t="s">
        <v>60</v>
      </c>
      <c r="C100" s="19" t="s">
        <v>10</v>
      </c>
      <c r="D100" s="25"/>
      <c r="E100" s="15"/>
      <c r="F100" s="15">
        <v>1.1599999999999999</v>
      </c>
      <c r="G100" s="16">
        <v>5.8</v>
      </c>
      <c r="H100" s="64">
        <v>0</v>
      </c>
      <c r="I100" s="125">
        <f t="shared" si="33"/>
        <v>0</v>
      </c>
      <c r="J100" s="123"/>
      <c r="K100" s="37"/>
    </row>
    <row r="101" spans="1:11" x14ac:dyDescent="0.25">
      <c r="A101" s="29"/>
      <c r="B101" s="12" t="s">
        <v>63</v>
      </c>
      <c r="C101" s="19" t="s">
        <v>10</v>
      </c>
      <c r="D101" s="25"/>
      <c r="E101" s="15"/>
      <c r="F101" s="15">
        <v>1.1399999999999999</v>
      </c>
      <c r="G101" s="16">
        <v>5.7</v>
      </c>
      <c r="H101" s="64">
        <v>0</v>
      </c>
      <c r="I101" s="125">
        <f t="shared" si="33"/>
        <v>0</v>
      </c>
      <c r="J101" s="123"/>
      <c r="K101" s="38"/>
    </row>
    <row r="102" spans="1:11" x14ac:dyDescent="0.25">
      <c r="A102" s="29"/>
      <c r="B102" s="12" t="s">
        <v>35</v>
      </c>
      <c r="C102" s="19" t="s">
        <v>42</v>
      </c>
      <c r="D102" s="25"/>
      <c r="E102" s="15"/>
      <c r="F102" s="15">
        <v>0.8</v>
      </c>
      <c r="G102" s="16">
        <v>4</v>
      </c>
      <c r="H102" s="64">
        <v>0</v>
      </c>
      <c r="I102" s="125">
        <f t="shared" si="33"/>
        <v>0</v>
      </c>
      <c r="J102" s="123"/>
      <c r="K102" s="38"/>
    </row>
    <row r="103" spans="1:11" x14ac:dyDescent="0.25">
      <c r="A103" s="29"/>
      <c r="B103" s="12" t="s">
        <v>69</v>
      </c>
      <c r="C103" s="19" t="s">
        <v>13</v>
      </c>
      <c r="D103" s="25"/>
      <c r="E103" s="15"/>
      <c r="F103" s="15">
        <v>4.4999999999999998E-2</v>
      </c>
      <c r="G103" s="16">
        <v>0.22500000000000001</v>
      </c>
      <c r="H103" s="64">
        <v>0</v>
      </c>
      <c r="I103" s="125">
        <f t="shared" si="33"/>
        <v>0</v>
      </c>
      <c r="J103" s="123"/>
      <c r="K103" s="38"/>
    </row>
    <row r="104" spans="1:11" ht="30.75" customHeight="1" x14ac:dyDescent="0.25">
      <c r="A104" s="76">
        <v>5</v>
      </c>
      <c r="B104" s="77" t="s">
        <v>109</v>
      </c>
      <c r="C104" s="78" t="s">
        <v>12</v>
      </c>
      <c r="D104" s="79"/>
      <c r="E104" s="79"/>
      <c r="F104" s="80"/>
      <c r="G104" s="81">
        <v>6</v>
      </c>
      <c r="H104" s="82">
        <v>0</v>
      </c>
      <c r="I104" s="82"/>
      <c r="J104" s="82">
        <f t="shared" ref="J104:J105" si="34">G104*H104</f>
        <v>0</v>
      </c>
      <c r="K104" s="83"/>
    </row>
    <row r="105" spans="1:11" ht="28.5" customHeight="1" x14ac:dyDescent="0.25">
      <c r="A105" s="76">
        <v>6</v>
      </c>
      <c r="B105" s="77" t="s">
        <v>110</v>
      </c>
      <c r="C105" s="78" t="s">
        <v>12</v>
      </c>
      <c r="D105" s="79"/>
      <c r="E105" s="79"/>
      <c r="F105" s="80"/>
      <c r="G105" s="81">
        <v>6</v>
      </c>
      <c r="H105" s="82">
        <v>0</v>
      </c>
      <c r="I105" s="82"/>
      <c r="J105" s="82">
        <f t="shared" si="34"/>
        <v>0</v>
      </c>
      <c r="K105" s="83"/>
    </row>
    <row r="106" spans="1:11" x14ac:dyDescent="0.25">
      <c r="A106" s="29"/>
      <c r="B106" s="18" t="s">
        <v>111</v>
      </c>
      <c r="C106" s="19" t="s">
        <v>13</v>
      </c>
      <c r="D106" s="25"/>
      <c r="E106" s="15"/>
      <c r="F106" s="15">
        <v>0.55000000000000004</v>
      </c>
      <c r="G106" s="16">
        <v>3.3</v>
      </c>
      <c r="H106" s="64">
        <v>0</v>
      </c>
      <c r="I106" s="127">
        <f t="shared" si="19"/>
        <v>0</v>
      </c>
      <c r="J106" s="64"/>
      <c r="K106" s="37"/>
    </row>
    <row r="107" spans="1:11" x14ac:dyDescent="0.25">
      <c r="A107" s="29"/>
      <c r="B107" s="12" t="s">
        <v>112</v>
      </c>
      <c r="C107" s="19" t="s">
        <v>12</v>
      </c>
      <c r="D107" s="25"/>
      <c r="E107" s="15"/>
      <c r="F107" s="15">
        <v>1</v>
      </c>
      <c r="G107" s="30">
        <v>6</v>
      </c>
      <c r="H107" s="64">
        <v>0</v>
      </c>
      <c r="I107" s="125">
        <f t="shared" si="19"/>
        <v>0</v>
      </c>
      <c r="J107" s="123"/>
      <c r="K107" s="37"/>
    </row>
    <row r="108" spans="1:11" x14ac:dyDescent="0.25">
      <c r="A108" s="29"/>
      <c r="B108" s="12" t="s">
        <v>113</v>
      </c>
      <c r="C108" s="19" t="s">
        <v>12</v>
      </c>
      <c r="D108" s="25"/>
      <c r="E108" s="15"/>
      <c r="F108" s="15">
        <v>4</v>
      </c>
      <c r="G108" s="30">
        <v>24</v>
      </c>
      <c r="H108" s="64">
        <v>0</v>
      </c>
      <c r="I108" s="125">
        <f t="shared" si="19"/>
        <v>0</v>
      </c>
      <c r="J108" s="123"/>
      <c r="K108" s="37"/>
    </row>
    <row r="109" spans="1:11" ht="15.75" x14ac:dyDescent="0.25">
      <c r="A109" s="76" t="s">
        <v>28</v>
      </c>
      <c r="B109" s="77" t="s">
        <v>114</v>
      </c>
      <c r="C109" s="78" t="s">
        <v>12</v>
      </c>
      <c r="D109" s="79"/>
      <c r="E109" s="79"/>
      <c r="F109" s="80"/>
      <c r="G109" s="81">
        <v>6</v>
      </c>
      <c r="H109" s="82">
        <v>0</v>
      </c>
      <c r="I109" s="82"/>
      <c r="J109" s="82">
        <f t="shared" ref="J109" si="35">G109*H109</f>
        <v>0</v>
      </c>
      <c r="K109" s="83"/>
    </row>
    <row r="110" spans="1:11" x14ac:dyDescent="0.25">
      <c r="A110" s="29"/>
      <c r="B110" s="18" t="s">
        <v>115</v>
      </c>
      <c r="C110" s="19" t="s">
        <v>12</v>
      </c>
      <c r="D110" s="25"/>
      <c r="E110" s="15"/>
      <c r="F110" s="15">
        <v>2</v>
      </c>
      <c r="G110" s="16">
        <v>12</v>
      </c>
      <c r="H110" s="64">
        <v>0</v>
      </c>
      <c r="I110" s="127">
        <f t="shared" ref="I110:I112" si="36">G110*H110</f>
        <v>0</v>
      </c>
      <c r="J110" s="64"/>
      <c r="K110" s="37"/>
    </row>
    <row r="111" spans="1:11" x14ac:dyDescent="0.25">
      <c r="A111" s="29"/>
      <c r="B111" s="12" t="s">
        <v>116</v>
      </c>
      <c r="C111" s="19" t="s">
        <v>12</v>
      </c>
      <c r="D111" s="25"/>
      <c r="E111" s="15"/>
      <c r="F111" s="15">
        <v>3</v>
      </c>
      <c r="G111" s="30">
        <v>18</v>
      </c>
      <c r="H111" s="64">
        <v>0</v>
      </c>
      <c r="I111" s="125">
        <f t="shared" si="36"/>
        <v>0</v>
      </c>
      <c r="J111" s="123"/>
      <c r="K111" s="37"/>
    </row>
    <row r="112" spans="1:11" x14ac:dyDescent="0.25">
      <c r="A112" s="29"/>
      <c r="B112" s="12" t="s">
        <v>117</v>
      </c>
      <c r="C112" s="19" t="s">
        <v>12</v>
      </c>
      <c r="D112" s="25"/>
      <c r="E112" s="15"/>
      <c r="F112" s="15">
        <v>1</v>
      </c>
      <c r="G112" s="30">
        <v>6</v>
      </c>
      <c r="H112" s="64">
        <v>0</v>
      </c>
      <c r="I112" s="125">
        <f t="shared" si="36"/>
        <v>0</v>
      </c>
      <c r="J112" s="123"/>
      <c r="K112" s="37"/>
    </row>
    <row r="113" spans="1:11" x14ac:dyDescent="0.25">
      <c r="A113" s="29"/>
      <c r="B113" s="12" t="s">
        <v>118</v>
      </c>
      <c r="C113" s="19" t="s">
        <v>12</v>
      </c>
      <c r="D113" s="25"/>
      <c r="E113" s="15"/>
      <c r="F113" s="15">
        <v>1</v>
      </c>
      <c r="G113" s="30">
        <v>6</v>
      </c>
      <c r="H113" s="64">
        <v>0</v>
      </c>
      <c r="I113" s="125">
        <f t="shared" ref="I113" si="37">G113*H113</f>
        <v>0</v>
      </c>
      <c r="J113" s="123"/>
      <c r="K113" s="37"/>
    </row>
    <row r="114" spans="1:11" ht="19.5" customHeight="1" x14ac:dyDescent="0.25">
      <c r="A114" s="76" t="s">
        <v>15</v>
      </c>
      <c r="B114" s="77" t="s">
        <v>119</v>
      </c>
      <c r="C114" s="78" t="s">
        <v>10</v>
      </c>
      <c r="D114" s="79"/>
      <c r="E114" s="79"/>
      <c r="F114" s="80"/>
      <c r="G114" s="81">
        <v>175.48</v>
      </c>
      <c r="H114" s="82">
        <v>0</v>
      </c>
      <c r="I114" s="82"/>
      <c r="J114" s="82">
        <f t="shared" si="18"/>
        <v>0</v>
      </c>
      <c r="K114" s="83"/>
    </row>
    <row r="115" spans="1:11" x14ac:dyDescent="0.25">
      <c r="A115" s="11"/>
      <c r="B115" s="12" t="s">
        <v>120</v>
      </c>
      <c r="C115" s="13" t="s">
        <v>10</v>
      </c>
      <c r="D115" s="28"/>
      <c r="E115" s="15"/>
      <c r="F115" s="15">
        <v>1.1000000000000001</v>
      </c>
      <c r="G115" s="21">
        <v>193.03</v>
      </c>
      <c r="H115" s="64">
        <v>0</v>
      </c>
      <c r="I115" s="125">
        <f t="shared" si="19"/>
        <v>0</v>
      </c>
      <c r="J115" s="123"/>
      <c r="K115" s="38"/>
    </row>
    <row r="116" spans="1:11" x14ac:dyDescent="0.25">
      <c r="A116" s="11"/>
      <c r="B116" s="12" t="s">
        <v>121</v>
      </c>
      <c r="C116" s="19" t="s">
        <v>10</v>
      </c>
      <c r="D116" s="25"/>
      <c r="E116" s="15"/>
      <c r="F116" s="15">
        <v>1.02</v>
      </c>
      <c r="G116" s="16">
        <v>178.99</v>
      </c>
      <c r="H116" s="64">
        <v>0</v>
      </c>
      <c r="I116" s="125">
        <f t="shared" si="19"/>
        <v>0</v>
      </c>
      <c r="J116" s="123"/>
      <c r="K116" s="37"/>
    </row>
    <row r="117" spans="1:11" x14ac:dyDescent="0.25">
      <c r="A117" s="55"/>
      <c r="B117" s="56" t="s">
        <v>20</v>
      </c>
      <c r="C117" s="57"/>
      <c r="D117" s="58"/>
      <c r="E117" s="59"/>
      <c r="F117" s="60"/>
      <c r="G117" s="72"/>
      <c r="H117" s="66"/>
      <c r="I117" s="87">
        <f>SUM(I12:I116)</f>
        <v>0</v>
      </c>
      <c r="J117" s="87">
        <f>SUM(J12:J116)</f>
        <v>0</v>
      </c>
      <c r="K117" s="53"/>
    </row>
    <row r="118" spans="1:11" ht="15.75" x14ac:dyDescent="0.25">
      <c r="A118" s="55"/>
      <c r="B118" s="56" t="s">
        <v>21</v>
      </c>
      <c r="C118" s="57"/>
      <c r="D118" s="58"/>
      <c r="E118" s="59"/>
      <c r="F118" s="61"/>
      <c r="G118" s="75"/>
      <c r="H118" s="66"/>
      <c r="I118" s="93">
        <f>I117+J117</f>
        <v>0</v>
      </c>
      <c r="J118" s="94"/>
      <c r="K118" s="53"/>
    </row>
    <row r="119" spans="1:11" x14ac:dyDescent="0.25">
      <c r="A119" s="47"/>
      <c r="B119" s="48" t="s">
        <v>22</v>
      </c>
      <c r="C119" s="49"/>
      <c r="D119" s="50"/>
      <c r="E119" s="51"/>
      <c r="F119" s="52"/>
      <c r="G119" s="71"/>
      <c r="H119" s="65"/>
      <c r="I119" s="95">
        <f>I118*20/120</f>
        <v>0</v>
      </c>
      <c r="J119" s="96"/>
      <c r="K119" s="36"/>
    </row>
    <row r="120" spans="1:11" ht="15.75" x14ac:dyDescent="0.25">
      <c r="A120" s="32"/>
      <c r="B120" s="32"/>
      <c r="C120" s="33"/>
      <c r="D120" s="31"/>
      <c r="E120" s="31"/>
      <c r="F120" s="31"/>
      <c r="G120" s="73"/>
    </row>
    <row r="121" spans="1:11" ht="15.75" x14ac:dyDescent="0.25">
      <c r="A121" s="128"/>
      <c r="B121" s="128"/>
      <c r="C121" s="129"/>
      <c r="D121" s="130"/>
      <c r="E121" s="130"/>
      <c r="F121" s="131"/>
      <c r="G121" s="73"/>
    </row>
    <row r="122" spans="1:11" ht="15.75" x14ac:dyDescent="0.25">
      <c r="A122" s="128"/>
      <c r="B122" s="129" t="s">
        <v>127</v>
      </c>
      <c r="C122" s="132"/>
      <c r="D122" s="132"/>
      <c r="E122" s="132"/>
      <c r="F122" s="132" t="s">
        <v>128</v>
      </c>
    </row>
    <row r="123" spans="1:11" ht="15.75" x14ac:dyDescent="0.25">
      <c r="A123" s="133"/>
      <c r="B123" s="134"/>
      <c r="C123" s="135"/>
      <c r="D123" s="132"/>
      <c r="E123" s="132"/>
      <c r="F123" s="132"/>
      <c r="G123" s="73"/>
    </row>
    <row r="124" spans="1:11" x14ac:dyDescent="0.25">
      <c r="A124" s="136"/>
      <c r="B124" s="136"/>
      <c r="C124" s="136"/>
      <c r="D124" s="136"/>
      <c r="E124" s="136"/>
      <c r="F124" s="136"/>
      <c r="G124" s="73"/>
    </row>
    <row r="125" spans="1:11" x14ac:dyDescent="0.25">
      <c r="A125" s="136"/>
      <c r="B125" s="136"/>
      <c r="C125" s="136"/>
      <c r="D125" s="136"/>
      <c r="E125" s="136"/>
      <c r="F125" s="136"/>
      <c r="G125" s="73"/>
    </row>
    <row r="126" spans="1:11" x14ac:dyDescent="0.25">
      <c r="G126" s="73"/>
    </row>
    <row r="128" spans="1:11" x14ac:dyDescent="0.25">
      <c r="G128" s="73"/>
    </row>
    <row r="129" spans="7:7" x14ac:dyDescent="0.25">
      <c r="G129" s="73"/>
    </row>
    <row r="130" spans="7:7" x14ac:dyDescent="0.25">
      <c r="G130" s="73"/>
    </row>
    <row r="131" spans="7:7" x14ac:dyDescent="0.25">
      <c r="G131" s="73"/>
    </row>
    <row r="132" spans="7:7" x14ac:dyDescent="0.25">
      <c r="G132" s="73"/>
    </row>
    <row r="133" spans="7:7" x14ac:dyDescent="0.25">
      <c r="G133" s="73"/>
    </row>
    <row r="134" spans="7:7" x14ac:dyDescent="0.25">
      <c r="G134" s="74"/>
    </row>
  </sheetData>
  <mergeCells count="21">
    <mergeCell ref="A5:J5"/>
    <mergeCell ref="B3:I3"/>
    <mergeCell ref="B4:I4"/>
    <mergeCell ref="F9:F10"/>
    <mergeCell ref="B69:F69"/>
    <mergeCell ref="B89:F89"/>
    <mergeCell ref="A7:B7"/>
    <mergeCell ref="A8:A10"/>
    <mergeCell ref="B8:B10"/>
    <mergeCell ref="B11:F11"/>
    <mergeCell ref="E8:E9"/>
    <mergeCell ref="B55:F55"/>
    <mergeCell ref="D8:D9"/>
    <mergeCell ref="C8:C10"/>
    <mergeCell ref="K8:K10"/>
    <mergeCell ref="G8:G9"/>
    <mergeCell ref="I118:J118"/>
    <mergeCell ref="I119:J119"/>
    <mergeCell ref="H8:H10"/>
    <mergeCell ref="I8:I10"/>
    <mergeCell ref="J8:J10"/>
  </mergeCells>
  <phoneticPr fontId="17" type="noConversion"/>
  <conditionalFormatting sqref="E117:E119">
    <cfRule type="cellIs" dxfId="0" priority="1" operator="lessThan">
      <formula>0</formula>
    </cfRule>
  </conditionalFormatting>
  <pageMargins left="0.70866141732283472" right="0.31496062992125984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Максим Сергеевич</dc:creator>
  <cp:lastModifiedBy>Сергиенко Елена Анатольевна</cp:lastModifiedBy>
  <cp:lastPrinted>2024-07-29T07:44:38Z</cp:lastPrinted>
  <dcterms:created xsi:type="dcterms:W3CDTF">2024-02-05T12:33:40Z</dcterms:created>
  <dcterms:modified xsi:type="dcterms:W3CDTF">2024-08-08T13:06:49Z</dcterms:modified>
</cp:coreProperties>
</file>